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BCDKT" sheetId="1" r:id="rId1"/>
    <sheet name="KQKD" sheetId="2" r:id="rId2"/>
    <sheet name="LTTT" sheetId="3" r:id="rId3"/>
    <sheet name="TM1" sheetId="4" r:id="rId4"/>
    <sheet name="TM2" sheetId="5" r:id="rId5"/>
    <sheet name="TM3" sheetId="6" r:id="rId6"/>
    <sheet name="TM4" sheetId="7" r:id="rId7"/>
    <sheet name="TM5" sheetId="8" r:id="rId8"/>
    <sheet name="TM6" sheetId="9" r:id="rId9"/>
    <sheet name="TM7" sheetId="10" r:id="rId10"/>
  </sheets>
  <definedNames/>
  <calcPr fullCalcOnLoad="1"/>
</workbook>
</file>

<file path=xl/sharedStrings.xml><?xml version="1.0" encoding="utf-8"?>
<sst xmlns="http://schemas.openxmlformats.org/spreadsheetml/2006/main" count="1032" uniqueCount="718">
  <si>
    <t>ChØ tiªu</t>
  </si>
  <si>
    <t>M· sè</t>
  </si>
  <si>
    <t>ThuyÕt minh</t>
  </si>
  <si>
    <t>Sè ®Çu n¨m</t>
  </si>
  <si>
    <t xml:space="preserve">A. Tµi s¶n ng¾n h¹n (100=110+120+130+140+150)                                                       </t>
  </si>
  <si>
    <t xml:space="preserve">          </t>
  </si>
  <si>
    <t xml:space="preserve">I. TiÒn vµ c¸c kho¶n t­¬ng ®­¬ng tiÒn                                                               </t>
  </si>
  <si>
    <t xml:space="preserve">   1. TiÒn                                                                                          </t>
  </si>
  <si>
    <t xml:space="preserve">V.01      </t>
  </si>
  <si>
    <t xml:space="preserve">   2. C¸c kho¶n t­¬ng ®­¬ng tiÒn                                                                    </t>
  </si>
  <si>
    <t xml:space="preserve">II. C¸c kho¶n ®Çu t­ tµi chÝnh ng¾n h¹n                                                             </t>
  </si>
  <si>
    <t xml:space="preserve">V.02      </t>
  </si>
  <si>
    <t xml:space="preserve">   1. §Çu t­ ng¾n h¹n                                                                               </t>
  </si>
  <si>
    <t xml:space="preserve">   2. Dù phßng gi¶m gi¸ ®Çu t­ ng¾n h¹n (*) (2)                                                     </t>
  </si>
  <si>
    <t xml:space="preserve">III. C¸c kho¶n ph¶i thu ng¾n h¹n               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</si>
  <si>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</si>
  <si>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</si>
  <si>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ng¾n h¹n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</si>
  <si>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</si>
  <si>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C¸c kho¶n ph¶i thu kh¸c                                                                       </t>
  </si>
  <si>
    <t xml:space="preserve">V.03      </t>
  </si>
  <si>
    <t xml:space="preserve">   6. Dù phßng ph¶i thu ng¾n h¹n khã ®ßi (*)                                                        </t>
  </si>
  <si>
    <t xml:space="preserve">IV. Hµng tån kho                                                                                    </t>
  </si>
  <si>
    <t xml:space="preserve">   1. Hµng tån kho                                                                                  </t>
  </si>
  <si>
    <t xml:space="preserve">V.04      </t>
  </si>
  <si>
    <t xml:space="preserve">   2. Dù phßng gi¶m gi¸ hµng tån kho (*)                                                            </t>
  </si>
  <si>
    <t xml:space="preserve">V. Tµi s¶n ng¾n h¹n kh¸c                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</si>
  <si>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</si>
  <si>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</si>
  <si>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 xml:space="preserve">   3. ThuÕ vµ c¸c kho¶n kh¸c ph¶i thu Nhµ n­íc                                                      </t>
  </si>
  <si>
    <t xml:space="preserve">V.05      </t>
  </si>
  <si>
    <t xml:space="preserve">   5. Tµi s¶n ng¾n h¹n kh¸c                                                                         </t>
  </si>
  <si>
    <t xml:space="preserve">B. Tµi s¶n dµi h¹n (200=210+220+240+250+260)                                                        </t>
  </si>
  <si>
    <t xml:space="preserve">I. C¸c kho¶n ph¶i thu dµi h¹n                                                                       </t>
  </si>
  <si>
    <t xml:space="preserve">   1. Ph¶i thu dµi h¹n cña kh¸ch hµng                                                               </t>
  </si>
  <si>
    <t xml:space="preserve">   2. Vèn kinh doanh ë ®¬n vÞ trùc thuéc                                                            </t>
  </si>
  <si>
    <t xml:space="preserve">   3. Ph¶i thu dµi h¹n néi bé                                                                       </t>
  </si>
  <si>
    <t xml:space="preserve">V.06      </t>
  </si>
  <si>
    <t xml:space="preserve">   4. Ph¶i thu dµi h¹n kh¸c                                                                         </t>
  </si>
  <si>
    <t xml:space="preserve">V.07      </t>
  </si>
  <si>
    <t xml:space="preserve">   5. Dù phßng ph¶i thu dµi h¹n khã ®ßi (*)                                                         </t>
  </si>
  <si>
    <t xml:space="preserve">II. Tµi s¶n cè ®Þnh                                                                                 </t>
  </si>
  <si>
    <t xml:space="preserve">   1. TSC§ h÷u h×nh                                                                                 </t>
  </si>
  <si>
    <t xml:space="preserve">V.08      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</si>
  <si>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</si>
  <si>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</si>
  <si>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2. TSC§ thuª tµi chÝnh                                                                           </t>
  </si>
  <si>
    <t xml:space="preserve">V.09      </t>
  </si>
  <si>
    <t xml:space="preserve">   3. TSC§ v« h×nh                                                                                  </t>
  </si>
  <si>
    <t xml:space="preserve">V.10      </t>
  </si>
  <si>
    <t xml:space="preserve">   4. Chi phÝ x©y dùng c¬ b¶n dë dang                                                               </t>
  </si>
  <si>
    <t xml:space="preserve">V.11      </t>
  </si>
  <si>
    <t xml:space="preserve">III. BÊt ®éng s¶n ®Çu t­                                                                            </t>
  </si>
  <si>
    <t xml:space="preserve">V.12      </t>
  </si>
  <si>
    <t xml:space="preserve">    - Gi¸ trÞ hao mßn luü kÕ                                                                        </t>
  </si>
  <si>
    <t xml:space="preserve">IV. C¸c kho¶n ®Çu t­ tµi chÝnh dµi h¹n                                                              </t>
  </si>
  <si>
    <t xml:space="preserve">   1. §Çu t­ vµo c«ng ty con                                                                        </t>
  </si>
  <si>
    <t xml:space="preserve">   2. §Çu t­ vµo c«ng ty liªn kÕt, liªn doanh                                                       </t>
  </si>
  <si>
    <t xml:space="preserve">   3. §Çu t­ dµi h¹n kh¸c                                                                           </t>
  </si>
  <si>
    <t xml:space="preserve">V.13      </t>
  </si>
  <si>
    <t xml:space="preserve">   4. Dù phßng gi¶m gi¸ ®Çu t­ tµi chÝnh dµi h¹n (*)                                                </t>
  </si>
  <si>
    <t xml:space="preserve">V. Tµi s¶n dµi h¹n kh¸c                                                                             </t>
  </si>
  <si>
    <t xml:space="preserve">   1. Chi phÝ tr¶ tr­íc dµi h¹n                                                                     </t>
  </si>
  <si>
    <t xml:space="preserve">V.14      </t>
  </si>
  <si>
    <t xml:space="preserve">   2. Tµi s¶n thuÕ thu nhËp ho·n l¹i                                                                </t>
  </si>
  <si>
    <t xml:space="preserve">V.21      </t>
  </si>
  <si>
    <t xml:space="preserve">   3. Tµi s¶n dµi h¹n kh¸c                                                                          </t>
  </si>
  <si>
    <t xml:space="preserve">        Tæng céng tµi s¶n (270=100+200)                                                             </t>
  </si>
  <si>
    <t xml:space="preserve">A. Nî ph¶i tr¶ (300=310+330)                                                                        </t>
  </si>
  <si>
    <t xml:space="preserve">I. Nî ng¾n h¹n                                                                                      </t>
  </si>
  <si>
    <t xml:space="preserve">   1. Vay vµ nî ng¾n h¹n                                                                            </t>
  </si>
  <si>
    <t xml:space="preserve">V.15      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</si>
  <si>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</si>
  <si>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</si>
  <si>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vµ c¸c kho¶n ph¶i nép Nhµ n­íc                                                           </t>
  </si>
  <si>
    <t xml:space="preserve">V.16      </t>
  </si>
  <si>
    <t xml:space="preserve">   5. Ph¶i tr¶ ng­êi lao ®éng                                                                       </t>
  </si>
  <si>
    <t xml:space="preserve">   6. Chi phÝ ph¶i tr¶                                                                              </t>
  </si>
  <si>
    <t xml:space="preserve">V.17      </t>
  </si>
  <si>
    <t xml:space="preserve">   7. Ph¶i tr¶ néi bé                                                                               </t>
  </si>
  <si>
    <t xml:space="preserve">   8. Ph¶i tr¶ theo tiÕn ®é kÕ ho¹ch hîp ®ång x©y dùng                                              </t>
  </si>
  <si>
    <t xml:space="preserve">   9. C¸c kho¶n ph¶i tr¶, ph¶i nép ng¾n h¹n kh¸c                                                    </t>
  </si>
  <si>
    <t xml:space="preserve">V.18      </t>
  </si>
  <si>
    <t xml:space="preserve">   10. Dù phßng ph¶i tr¶ ng¾n h¹n                                                                   </t>
  </si>
  <si>
    <t xml:space="preserve">   11. Quü khen th­ëng vµ phóc lîi                                                                  </t>
  </si>
  <si>
    <t xml:space="preserve">II. Nî dµi h¹n                   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</si>
  <si>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</si>
  <si>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</si>
  <si>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 xml:space="preserve">V.19      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</si>
  <si>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</si>
  <si>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</si>
  <si>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 xml:space="preserve">V.20      </t>
  </si>
  <si>
    <t xml:space="preserve">   5. ThuÕ  thu nhËp ho·n l¹i ph¶i tr¶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</si>
  <si>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</si>
  <si>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</si>
  <si>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   8. Quü ph¸t triÓn khoa häc vµ c«ng nghÖ                                                          </t>
  </si>
  <si>
    <t xml:space="preserve">B. Vèn chñ së h÷u (400=410+430)                                                                     </t>
  </si>
  <si>
    <t xml:space="preserve">I. Vèn chñ së h÷u                                                                                   </t>
  </si>
  <si>
    <t xml:space="preserve">V.22      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</si>
  <si>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</si>
  <si>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</si>
  <si>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</si>
  <si>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quü (*)     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</si>
  <si>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</si>
  <si>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</si>
  <si>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</si>
  <si>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</si>
  <si>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</si>
  <si>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10. Lîi nhuËn ch­a ph©n phèi                                                                      </t>
  </si>
  <si>
    <t xml:space="preserve">  11. Nguån vèn ®Çu t­ x©y dùng c¬ b¶n                                                              </t>
  </si>
  <si>
    <t xml:space="preserve">  12. Quü hç trî s¾p xÕp doanh nghiÖp                                                               </t>
  </si>
  <si>
    <t xml:space="preserve">II. Nguån kinh phÝ vµ quü kh¸c                                                                      </t>
  </si>
  <si>
    <t xml:space="preserve">   1. Quü khen th­ëng, phóc lîi                                                                     </t>
  </si>
  <si>
    <t xml:space="preserve">   2. Nguån kinh phÝ                                                                                </t>
  </si>
  <si>
    <t xml:space="preserve">V.23      </t>
  </si>
  <si>
    <t xml:space="preserve">   3. Nguån kinh phÝ ®· h×nh thµnh tsc®                                                             </t>
  </si>
  <si>
    <t xml:space="preserve">          Tæng céng nguån vèn (440=300+400)                                                         </t>
  </si>
  <si>
    <t xml:space="preserve">C¸c chØ tiªu ngoµi b¶ng c©n ®èi kÕ to¸n                                                             </t>
  </si>
  <si>
    <t xml:space="preserve">   1. Tµi s¶n thuª ngoµi                                                                            </t>
  </si>
  <si>
    <t xml:space="preserve">        </t>
  </si>
  <si>
    <t xml:space="preserve">   2. VËt t­, hµng ho¸ gi÷ hé, nhËn gia c«ng                                                        </t>
  </si>
  <si>
    <t xml:space="preserve">   3. Hµng ho¸ nhËn b¸n hé, nhËn  ký göi                                                            </t>
  </si>
  <si>
    <t xml:space="preserve">   4. Nî khã ®ßi ®· xö lý                                                                           </t>
  </si>
  <si>
    <t xml:space="preserve">   5. Ngo¹i tÖ c¸c lo¹i                                                                             </t>
  </si>
  <si>
    <t xml:space="preserve">   6. Dù to¸n chi sù nghiÖp, dù ¸n                                                                  </t>
  </si>
  <si>
    <t>ThuyÕt  minh</t>
  </si>
  <si>
    <t xml:space="preserve"> 1. Doanh thu b¸n hµng vµ cung cÊp dÞch vô                                                      </t>
  </si>
  <si>
    <t xml:space="preserve">VI.25     </t>
  </si>
  <si>
    <t xml:space="preserve"> 2. C¸c kho¶n gi¶m trõ                                                                          </t>
  </si>
  <si>
    <t xml:space="preserve"> 3. Doanh thu thuÇn vÒ BH vµ c/c DV (10=01- 03)                                                 </t>
  </si>
  <si>
    <t xml:space="preserve"> 4. Gi¸ vèn hµng b¸n                                                                            </t>
  </si>
  <si>
    <t xml:space="preserve">VI.27     </t>
  </si>
  <si>
    <t xml:space="preserve"> 5. Lîi nhuËn gép vÒ BH vµ c/c DV (20=10-11)                                                    </t>
  </si>
  <si>
    <t xml:space="preserve"> 6. Doanh thu ho¹t ®éng tµi chÝnh                                                               </t>
  </si>
  <si>
    <t xml:space="preserve">VI.26     </t>
  </si>
  <si>
    <t xml:space="preserve"> 7. Chi phÝ tµi chÝnh                                                                           </t>
  </si>
  <si>
    <t xml:space="preserve">VI.28     </t>
  </si>
  <si>
    <t xml:space="preserve"> - Trong ®ã: Chi phÝ l·i vay                                                                    </t>
  </si>
  <si>
    <t xml:space="preserve"> 8. Chi phÝ b¸n hµng                                                                            </t>
  </si>
  <si>
    <t xml:space="preserve">     - Chi phÝ b¸n hµng                                                                         </t>
  </si>
  <si>
    <t xml:space="preserve">24A     </t>
  </si>
  <si>
    <t xml:space="preserve">     - Chi phÝ chê kÕt chuyÓn (14221)                                                           </t>
  </si>
  <si>
    <t xml:space="preserve">24B     </t>
  </si>
  <si>
    <t xml:space="preserve"> 9. Chi phÝ qu¶n lý doanh nghiÖp                                                                </t>
  </si>
  <si>
    <t xml:space="preserve"> 10. Lîi nhuËn thuÇn tõ ho¹t ®éng kinh doanh {30=20+(21-22)-(24+25)}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</si>
  <si>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</si>
  <si>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</si>
  <si>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</si>
  <si>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</si>
  <si>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15. Chi phÝ thuÕ TNDN hiÖn hµnh                                                                </t>
  </si>
  <si>
    <t xml:space="preserve">VI.30     </t>
  </si>
  <si>
    <t xml:space="preserve"> 16. Chi phÝ thuÕ TNDN ho·n l¹i                                                                 </t>
  </si>
  <si>
    <t xml:space="preserve"> 17. Lîi nhuËn sau thuÕ thu nhËp doanh nghiÖp(60=50-51-52)                                      </t>
  </si>
  <si>
    <t xml:space="preserve"> 18. L·i c¬ b¶n trªn cæ phiÕu                                                                   </t>
  </si>
  <si>
    <t xml:space="preserve">I. L­u chuyÓn tiÒn tõ ho¹t ®éng SX-KD                           </t>
  </si>
  <si>
    <t xml:space="preserve">  1. TiÒn thu b¸n hµng, cung cÊp dÞch vô vµ doanh thu kh¸c      </t>
  </si>
  <si>
    <t xml:space="preserve">  2. TiÒn chi tr¶ cho ng­êi cung cÊp hµng hãa vµ dÞch vô        </t>
  </si>
  <si>
    <t xml:space="preserve">  3. TiÒn chi tr¶ cho ng­êi lao ®éng                            </t>
  </si>
  <si>
    <t xml:space="preserve">  4. TiÒn chi tr¶ l·i                                           </t>
  </si>
  <si>
    <t xml:space="preserve">  5. TiÒn chi nép thuÕ thu nhËp doanh nghiÖp                    </t>
  </si>
  <si>
    <t xml:space="preserve">  6. TiÒn thu kh¸c tõ ho¹t ®éng kinh doanh                      </t>
  </si>
  <si>
    <t xml:space="preserve">  7. TiÒn chi kh¸c cho ho¹t ®éng s¶n xuÊt kinh doanh            </t>
  </si>
  <si>
    <t xml:space="preserve"> L­u chuyÓn tiÒn thuÇn tõ ho¹t ®éng SX-KD                       </t>
  </si>
  <si>
    <t xml:space="preserve">II. L­u chuyÓn tiÒn tõ ho¹t ®éng ®Çu t­                         </t>
  </si>
  <si>
    <t xml:space="preserve">  1. TiÒn chi mua s¾m, x©y dùng TSC§ vµ c¸c tµi s¶n dµi h¹n kh¸c</t>
  </si>
  <si>
    <t xml:space="preserve">  2. TiÒn thu thanh lý, nh­îng b¸n TSC§ vµ c¸c TS dµi h¹n kh¸c  </t>
  </si>
  <si>
    <t xml:space="preserve">  3. TiÒn chi cho vay, mua c¸c c«ng cô nî cña ®¬n vÞ kh¸c       </t>
  </si>
  <si>
    <t xml:space="preserve">  4.TiÒn thu håi cho vay, b¸n l¹i c¸c c«ng cô nî cña ®¬n vÞ kh¸c</t>
  </si>
  <si>
    <t xml:space="preserve">  5. TiÒn chi ®Çu t­ gãp vèn vµo ®¬n vÞ kh¸c                    </t>
  </si>
  <si>
    <t xml:space="preserve">  6. TiÒn thu håi ®Çu t­ gãp vèn vµo ®¬n vÞ kh¸c                </t>
  </si>
  <si>
    <t xml:space="preserve">  7. TiÒn thu l·i cho vay, cæ tøc vµ lîi nhuËn ®­îc chia        </t>
  </si>
  <si>
    <t xml:space="preserve"> L­u chuyÓn tiÒn thuÇn tõ ho¹t ®éng ®Çu t­                      </t>
  </si>
  <si>
    <t xml:space="preserve">III. L­u chuyÓn tiÒn tõ ho¹t ®éng tµi chÝnh                     </t>
  </si>
  <si>
    <t xml:space="preserve">  1. TiÒn thu tõ ph¸t hµnh cæ phiÕu, nhËn vèn gãp cña chñ së h÷u</t>
  </si>
  <si>
    <t xml:space="preserve">  2. TiÒn chi tr¶ vèn gãp cho c¸c CSH, mua l¹i c/phiÕu ®· p/hµnh</t>
  </si>
  <si>
    <t xml:space="preserve">  3.  TiÒn vay ng¾n h¹n, dµi h¹n nhËn ®­îc                      </t>
  </si>
  <si>
    <t xml:space="preserve">  4. TiÒn chi tr¶ nî gèc vay                                    </t>
  </si>
  <si>
    <t xml:space="preserve">  5. TiÒn chi tr¶ nî thuª tµi chÝnh                             </t>
  </si>
  <si>
    <t xml:space="preserve">  6. Cæ tøc, lîi nhuËn ®· tr¶ cho chñ së h÷u                    </t>
  </si>
  <si>
    <t xml:space="preserve">L­u chuyÓn tiÒn thuÇn tõ ho¹t ®éng tµi chÝnh                    </t>
  </si>
  <si>
    <t xml:space="preserve">L­u chuyÓn tiÒn thuÇn trong kú                                  </t>
  </si>
  <si>
    <t xml:space="preserve">TiÒn vµ t­¬ng ®­¬ng tiÒn ®Çu kú                                 </t>
  </si>
  <si>
    <t xml:space="preserve">  ¶nh h­ëng cña thay ®æi tû gi¸ hèi ®o¸i quy ®æi ngo¹i tÖ       </t>
  </si>
  <si>
    <t xml:space="preserve">TiÒn vµ t­¬ng ®­¬ng tiÒn cuèi kú (50+60+61)                     </t>
  </si>
  <si>
    <t xml:space="preserve">VII.34    </t>
  </si>
  <si>
    <t xml:space="preserve">       - USD</t>
  </si>
  <si>
    <t xml:space="preserve">       - EUR</t>
  </si>
  <si>
    <t xml:space="preserve">       - JPY</t>
  </si>
  <si>
    <t>CÔNG TY CỔ PHẨN THỦY SẢN BẠC LIÊU</t>
  </si>
  <si>
    <t>89, Ấp 2, TT. Giá Rai, Giá Rai, Bạc Liêu</t>
  </si>
  <si>
    <t>BÁO CÁO TÀI CHÍNH</t>
  </si>
  <si>
    <t>24</t>
  </si>
  <si>
    <t>Sè cuèi kú</t>
  </si>
  <si>
    <t>BAÙO CAÙO KEÁT QUAÛ HOAÏT ÑOÄNG KINH DOANH</t>
  </si>
  <si>
    <t>BAÛNG CAÂN ÑOÁI KEÁ TOAÙN</t>
  </si>
  <si>
    <t>BAÙO CAÙO LÖU CHUYEÅN TIEÀN TEÄ</t>
  </si>
  <si>
    <t>COÂNG TY COÅ PHAÀN THUYÛ SAÛN BAÏC LIEÂU</t>
  </si>
  <si>
    <t>Thuyeát minh Baùo caùo taøi chính toång hôïp (tieáp theo)</t>
  </si>
  <si>
    <t>89, Aáp 2, TT. Giaù Rai, Giaù Rai, Baïc Lieâu</t>
  </si>
  <si>
    <t>THUYEÁT MINH BAÙO CAÙO TAØI CHÍNH TOÅNG HÔÏP</t>
  </si>
  <si>
    <t>1. ÑAËC ÑIEÅM HOAÏT ÑOÄNG:</t>
  </si>
  <si>
    <t>1.1 Hình thöùc sôû höõu voán</t>
  </si>
  <si>
    <t>Laø coâng ty coå phaàn.</t>
  </si>
  <si>
    <t>1.2 Lónh vöïc kinh doanh</t>
  </si>
  <si>
    <t>Saûn xuaát - Cheá bieán.</t>
  </si>
  <si>
    <t>1.3 Ngaønh ngheà kinh doanh</t>
  </si>
  <si>
    <t xml:space="preserve"> - Cheá bieán, baûo quaûn thuyû saûn vaø saûn phaåm töø thuyû saûn.</t>
  </si>
  <si>
    <t xml:space="preserve"> - Baùn buoân thuyû saûn.</t>
  </si>
  <si>
    <t xml:space="preserve"> - Kinh doanh xuaát nhaäp khaåu:</t>
  </si>
  <si>
    <t xml:space="preserve">   + Xuaát khaåu vaø noäi ñòa caùc maët haøng noâng, laâm, thuyû saûn, haøng thuû coâng myõ ngheä, thöïc phaåm.</t>
  </si>
  <si>
    <t xml:space="preserve">   + Nhaäp khaåu phöông tieän vaän taûi, maùy moùc thieát bò, nguyeân vaät lieäu, phuï lieäu phuïc vuï saûn xuaát kinh</t>
  </si>
  <si>
    <t xml:space="preserve"> doanh.</t>
  </si>
  <si>
    <t xml:space="preserve"> - Khai thaùc thuyû saûn;</t>
  </si>
  <si>
    <t xml:space="preserve"> - Nuoâi caùc loaïi thuyû saûn;</t>
  </si>
  <si>
    <t xml:space="preserve"> - Baùn buoân noâng, laâm saûn nguyeân lieäu;</t>
  </si>
  <si>
    <t xml:space="preserve"> - Baùn buoân maùy moùc, thieát bò vaø phuï tuøng maùy khaùc;</t>
  </si>
  <si>
    <t xml:space="preserve"> - Nhaäp caùc loaïi thöïc phaåm cheá bieán;</t>
  </si>
  <si>
    <t xml:space="preserve"> - Gia coâng haøng ñieän töû gia duïng;</t>
  </si>
  <si>
    <t xml:space="preserve"> - Thu ñoåi ngoaïi teä;</t>
  </si>
  <si>
    <t xml:space="preserve"> - Kinh doanh xuaát nhaäp khaåu caùc loaïi phaân boùn (vi sinh, voâ cô, höõu cô).</t>
  </si>
  <si>
    <t>2. NIEÂN ÑOÄ KEÁ TOAÙN, ÑÔN VÒ TIEÀN TEÄ SÖÛ DUÏNG TRONG KEÁ TOAÙN</t>
  </si>
  <si>
    <t>2.1 Nieân ñoä keá toaùn</t>
  </si>
  <si>
    <t>Nieân ñoä keá toaùn baét ñaàu töø 01 thaùng 01 vaø keát thuùc vaøo ngaøy 31 thaùng 12 haøng naêm.</t>
  </si>
  <si>
    <t>2.2 Ñôn vò tieàn teä söû duïng trong ghi cheùp keá toaùn vaø phöông phaùp chuyeån ñoåi caùc ñoàng tieàn khaùc</t>
  </si>
  <si>
    <t>Ñôn vò tieàn teä ñöôïc söû duïng ñeå laäp baùo caùo laø Ñoàng Vieät Nam (VNÑ).</t>
  </si>
  <si>
    <t>3. CHEÁ ÑOÄ KEÁ TOAÙN AÙP DUÏNG</t>
  </si>
  <si>
    <t>3.1 Cheá ñoä keá toaùn aùp duïng</t>
  </si>
  <si>
    <t xml:space="preserve">    Coâng ty aùp duïng Luaät keá toaùn, chuaån möïc keá toaùn, cheá ñoä keá toaùn Vieät Nam theo Quyeát ñònh soá  </t>
  </si>
  <si>
    <t xml:space="preserve">15/2006/QÑ-BTC ngaøy 20 thaùng 03 naêm 2006; vaø caùc thoâng tö höôùng daãn söûa ñoái boå sung cheá ñoä keá toaùn </t>
  </si>
  <si>
    <t>cuûa Boä Taøi Chính.</t>
  </si>
  <si>
    <t>3.2 Cam keát keá toaùn</t>
  </si>
  <si>
    <t xml:space="preserve">Chuùng toâi, ban giaùm ñoác Coâng ty Coå phaàn Thuyû saûn Baïc Lieâu cam keát tuaân thuû ñuùng Luaät keá toaùn, </t>
  </si>
  <si>
    <t xml:space="preserve">Chuaån möïc vaø Cheá ñoä keá toaùn Vieät Nam hieän haønh trong heä thoáng keá toaùn vaø baùo caùo keá toaùn do Nhaø </t>
  </si>
  <si>
    <t>nöôùc Vieät Nam Quy ñònh.</t>
  </si>
  <si>
    <r>
      <t>3.3 Hình Thöùc keá toaùn aùp duïng</t>
    </r>
    <r>
      <rPr>
        <sz val="11"/>
        <rFont val="VNI-Times"/>
        <family val="0"/>
      </rPr>
      <t>: Nhaät kyù chung.</t>
    </r>
  </si>
  <si>
    <t>3.4. Cô sôû laäp baùo caùo taøi chính:</t>
  </si>
  <si>
    <t xml:space="preserve">Baùo caùo taøi chính toång hôïp cuûa toaøn coâng ty ñöôïc laäp treân cô sôû toång hôïp töø baùo caùo cuûa vaên phoøng </t>
  </si>
  <si>
    <t xml:space="preserve">chính ôû Baïc Lieâu vaø Chi nhaùnh Coâng ty Thuyû saûn Baïc Lieâu ôû Nha Trang. Ñôn vò tröïc thuoäc hình thaønh </t>
  </si>
  <si>
    <t xml:space="preserve">boä maùy keá toaùn rieâng, haïch toaùn ñoäc laäp. Doanh thu vaø soá dö giöõa vaên phoøng chính vaø ñôn vò tröïc thuoäc </t>
  </si>
  <si>
    <t>ñöôïc loaïi tröø khi laäp baùo caùo taøi chính toång hôïp.</t>
  </si>
  <si>
    <t>4. CAÙC CHÍNH SAÙCH KEÁ TOAÙN AÙP DUÏNG:</t>
  </si>
  <si>
    <t>4.1 Nguyeân taéc ghi nhaän caùc khoaûn tieàn vaø töông ñöông tieàn</t>
  </si>
  <si>
    <t xml:space="preserve"> - Nguyeân taéc xaùc ñònh caùc khoaûn töông ñöông tieàn: caên cöù vaøo caùc chöùng khoaùn ngaén haïn coù thôøi</t>
  </si>
  <si>
    <t>gian thu hoài hoaëc ñaùo haïn khoâng quaù 3 thaùng keå töø ngaøy khoaù soå keá toaùn laäp baùo caùo.</t>
  </si>
  <si>
    <t xml:space="preserve"> - Nguyeân taéc vaø phöông phaùp chuyeån ñoåi caùc ñoàng tieàn khaùc ra ñoàng tieàn söû duïng trong keá toaùn:</t>
  </si>
  <si>
    <t xml:space="preserve">ñöôïc aùp duïng theo tyû giaù thöïc teá taïi thôøi ñieåm phaùt sinh nghieäp vuï. Vaøo cuoái kyø keá toaùn caùc soá dö tieàn </t>
  </si>
  <si>
    <t xml:space="preserve">maët, tieàn göûi ngaân haøng, tieàn ñang chuyeån coù goác ngoaïi teä ñöôïc ñieàu chænh laïi theo tyû giaù bình quaân </t>
  </si>
  <si>
    <t>treân thò tröôøng ngoaïi teä lieân ngaân haøng.</t>
  </si>
  <si>
    <t>4.2 Chính saùch keá toaùn ñoái vôùi haøng toàn kho</t>
  </si>
  <si>
    <t xml:space="preserve"> - Nguyeân taéc ñaùnh giaù haøng toàn kho: Theo nguyeân taéc giaù goác;</t>
  </si>
  <si>
    <t xml:space="preserve"> - Phöông phaùp xaùc ñònh giaù trò haøng toàn kho: Theo phöông phaùp thöïc teá ñích danh.</t>
  </si>
  <si>
    <t xml:space="preserve"> - Phöông phaùp haïch toaùn haøng toàn kho: Keâ khai thöôøng xuyeân.</t>
  </si>
  <si>
    <t xml:space="preserve"> - Laäp döï phoøng giaûm giaù haøng toàn kho: Vaøo thôøi ñieåm khoaù soå Coâng ty toå chöùc ñaùnh giaù laïi haøng </t>
  </si>
  <si>
    <t>toàn kho vaø trích laäp treân cô sôû cheânh leäch lôùn hôn cuûa giaù goác vaø giaù trò thuaàn coù theå thöïc hieän ñöôïc</t>
  </si>
  <si>
    <t>cuûa haøng toàn kho.</t>
  </si>
  <si>
    <t>4.3 Caùc khoaûn phaûi thu thöông mai vaø phaûi thu khaùc:</t>
  </si>
  <si>
    <t xml:space="preserve"> - Caùc khoaûn phaûi thu thöông mai vaø phaûi thu khaùc ñöôïc ghi nhaän theo hoaù ñôn, chöùng töø.</t>
  </si>
  <si>
    <t xml:space="preserve"> - Döï phoøng phaûi thu khoù ñoøi ñöôïc laäp cho töøng khoaûn nôï phaûi thu khoù ñoøi caên cöù vaøo tuoåi nôï quaù</t>
  </si>
  <si>
    <t>haïn cuûa caùc khoaûn nôï hoaëc döï kieán möùc toån thaát coù theå xaûy ra, cuï theå nhö sau:</t>
  </si>
  <si>
    <t xml:space="preserve">   + Ñoái vôùi nôï phaûi thu quaù haïn thanh toaùn:</t>
  </si>
  <si>
    <t xml:space="preserve">         * 30% giaù trò ñoái vôùi khoaûn nôï phaûi thu quaù haïn döôùi 1 naêm.</t>
  </si>
  <si>
    <t xml:space="preserve">         * 50% giaù trò ñoái vôùi khoaûn nôï phaûi thu quaù haïn töø 1 ñeán 2 naêm.</t>
  </si>
  <si>
    <t xml:space="preserve">         * 70% giaù trò ñoái vôùi khoaûn nôï phaûi thu quaù haïn töø 2 ñeán 3 naêm.</t>
  </si>
  <si>
    <t xml:space="preserve">         * 100% giaù trò ñoái vôùi khoaûn nôï phaûi thu quaù haïn treân 3 naêm.</t>
  </si>
  <si>
    <t xml:space="preserve">   + Ñoái vôùi nôï phaûi thu quaù haïn thanh toaùn nhöng khoù coù khaû naêng thu hoài: caên cöù vaøo döï kieán</t>
  </si>
  <si>
    <t>möùc toån thaát ñeå laäp döï phoøng.</t>
  </si>
  <si>
    <t>4.4 Ghi nhaän vaø khaáu hao taøi saûn coá ñònh</t>
  </si>
  <si>
    <t xml:space="preserve"> - Nguyeân taéc ñaùnh giaù:</t>
  </si>
  <si>
    <t xml:space="preserve">   + Taøi saûn coá ñònh ñöôïc xaùc ñònh theo nguyeân giaù tröø (-) giaù trò hao moøn luyõ keá.</t>
  </si>
  <si>
    <t xml:space="preserve">   + Nguyeân giaù taøi saûn coá ñònh bao goàm giaù mua vaø nhöõng chi phí coù lieân quan tröïc tieáp ñeán vieäc</t>
  </si>
  <si>
    <t>ñöa taøi saûn vaøo hoaït ñoäng. Nhöõng chi phí mua saém, caûi tieán vaø taân trang ñöôïc tính vaøo giaù trò taøi saûn coá</t>
  </si>
  <si>
    <t>ñònh vaø nöõng chi phí baûo trì söûa chöõa ñöôïc tính vaøo keát quaû hoaït ñoäng kinh doanh.</t>
  </si>
  <si>
    <t xml:space="preserve">   + Khi taøi saûn baùn hay thanh lyù, nguyeân giaù vaø khaáu hao luyõ keá ñöôïc xoaù soå vaø baát kyø caùc khoaûn</t>
  </si>
  <si>
    <t>laõi / (loã) naøo phaùt sinh do vieäc thanh lyù ñeàu ñöôïc tính vaøo keát quaû hoaït ñoäng kinh doanh.</t>
  </si>
  <si>
    <t xml:space="preserve"> - Phöông phaùp khaáu hao aùp duïng:</t>
  </si>
  <si>
    <t xml:space="preserve">     Taøi saûn coá ñònh khaáu hao theo phöông phaùp ñöôøng thaúng ñeå tröø daàn nguyeân giaù taøi saûn coá ñònh</t>
  </si>
  <si>
    <t>theo thôøi gian höõu duïng öôùc tính phuø hôïp vôùi höôùng daãn theo Quyeát ñònh soá 206/2003/QÑ/BTC ngaøy 12</t>
  </si>
  <si>
    <t>thaùng 12 naêm 2003 cuûa Boä Taøi Chính.</t>
  </si>
  <si>
    <t xml:space="preserve"> - Thôøi gian höõu duïng öôùc tính cuûa caùc nhoùm taøi saûn coá ñònh:</t>
  </si>
  <si>
    <t xml:space="preserve">   + Nhaø cöûa, vaät kieán truùc</t>
  </si>
  <si>
    <t>20 naêm</t>
  </si>
  <si>
    <t xml:space="preserve">   + Maùy moùc, thieát bò</t>
  </si>
  <si>
    <t>08 - 10 naêm</t>
  </si>
  <si>
    <t xml:space="preserve">   + Phöông tieän vaän taûi, truyeàn daãn</t>
  </si>
  <si>
    <t>06 - 10 naêm</t>
  </si>
  <si>
    <t xml:space="preserve">   + Thieát bò, duïng cuï quaûn lyù</t>
  </si>
  <si>
    <t>05 - 07 naêm</t>
  </si>
  <si>
    <t xml:space="preserve">   + Taøi saûn coá ñònh khaùc</t>
  </si>
  <si>
    <t>08 naêm</t>
  </si>
  <si>
    <t>4.5 Taøi saûn coá ñònh voâ hình</t>
  </si>
  <si>
    <t xml:space="preserve"> - Baûn quyeàn vaø baèng saùng cheá</t>
  </si>
  <si>
    <t xml:space="preserve">     Baûn quyeàn vaø baèng saùng cheá: laø toaøn boä caùc chi phí thöïc teá Coâng ty ñaõ chi ra ñeå coù baûn quyeàn,</t>
  </si>
  <si>
    <t>baèng saùng cheá.</t>
  </si>
  <si>
    <t xml:space="preserve">     Baûn quyeàn vaø baèng saùng cheá ñöôïc khaáu hao trong 20 naêm.</t>
  </si>
  <si>
    <t xml:space="preserve"> - Quyeàn söû duïng ñaát</t>
  </si>
  <si>
    <t xml:space="preserve">     Quyeàn söû duïng ñaát laø toaøn boä caùc chi phí thöïc teá Coâng ty ñaõ chi ra coù lieân quan tröïc tieáp tôùi ñaát</t>
  </si>
  <si>
    <t>söû duïng, bao goàm: tieàn chi ra ñeå coù quyeàn söû duïng ñaát, chi phí cho ñeàn buø, giaûi phoùng maët baèng, san laép</t>
  </si>
  <si>
    <t>maët baèng, leä phí tröôùc baï…</t>
  </si>
  <si>
    <t xml:space="preserve">     Quyeàn söû duïng ñaát taïi thò traán Giaù Rai khoâng xaùc ñònh thôøi haïn neân khoâng tính khaáu hao. Rieâng</t>
  </si>
  <si>
    <t>quyeàn söû duïng ñaát taïi chi nhaùnh Khaùnh Hoaø laø tieàn thueâ ñaát Coâng ty traû moät laàn cho nhieàu naêm vaø ñöôïc</t>
  </si>
  <si>
    <t>caáp giaáy chöùng nhaän quyeàn söû duïng ñaát. Quyeàn söû duïng ñaátnaøy ñöôïc khaáu hao theo thôøi haïn thueá ñaát</t>
  </si>
  <si>
    <t>(15 naêm).</t>
  </si>
  <si>
    <t xml:space="preserve"> - Phaàn meàm maùy tính</t>
  </si>
  <si>
    <t xml:space="preserve">     Phaàn meàm maùy tính laø toaøn boä caùc chi phí maø coâng ty ñaõ chi ra tính ñeán thôøi ñieåm ñöa phaàn meàm</t>
  </si>
  <si>
    <t>vaøo söû duïng. Phaàm meàm maùy vi tínhñöôïc khaáu hao trong 10 naêm.</t>
  </si>
  <si>
    <t>4.6 Nguyeân taùc ghi nhaän vaø khaáu hao baát ñoäng saûn ñaàu tö</t>
  </si>
  <si>
    <t xml:space="preserve"> - Baát ñoäng saûn ñaàu tö ñöôïc ghi nhaän theo nguyeân giaù.</t>
  </si>
  <si>
    <t xml:space="preserve"> - Khaáu hao baát ñoäng saûn ñaàu tö theo phöông phaùp ñöôøng thaúng.</t>
  </si>
  <si>
    <t>4.7 Nguyeân taéc ghi nhaän caùc khoaûn ñaàu tö taøi chính:</t>
  </si>
  <si>
    <t xml:space="preserve"> - Caùc khoaûn ñaàu tö vaøo coâng ty con, coâng ty lieân keát, goùp voán vaùo cô sôû kinh doanh ñoàng kieåm</t>
  </si>
  <si>
    <t>soaùt: ñöôïc ghi nhaän theo giaù goác.</t>
  </si>
  <si>
    <t xml:space="preserve"> - Caùc khoaûn ñaàu tö chöùng khoaùn ngaén haïn, ñaàu tö ngaén haïn, daøi haïn khaùc: ñöôïc ghi nhaän theo giaù</t>
  </si>
  <si>
    <t>goác.</t>
  </si>
  <si>
    <t>4.8 Nguyeân taéc ghi nhaän vaø voán hoaù caùc khoaûn chi phí ñi vay:</t>
  </si>
  <si>
    <t xml:space="preserve"> - Chi phí ñi vay ñöôïc ghi nhaän vaùo chi phí saûn xuaát, kinh doanh trong kyø khi phaùt sinh.</t>
  </si>
  <si>
    <t xml:space="preserve"> - Chi phí ñi vay ñöôïc voán hoaù khi doanh nghieäp chaéc chaén thu ñöôïc lôïi ích kinh teá trong töông lai</t>
  </si>
  <si>
    <t>cho vieäc söû duïng taøi saûn ñoù vaø chi phí ñi vay ñöôïc xaùc ñònh moät caùch ñaùng tin caäy.</t>
  </si>
  <si>
    <t>4.9 Nguyeân taéc ghi nhaän vaø voán hoaù caùc chi phí khaùc:</t>
  </si>
  <si>
    <t xml:space="preserve"> - Chi phí traû tröôùc: chuû yeáu laø nhöõng chi phí coâng cuï duïng cuï, ñoà duøng vaên phoøng, nhaø xöôûng, ñöôïc</t>
  </si>
  <si>
    <t>phaân boå daàn vaøo chi phí keát quaû kinh doanh trong kyø, vaø thôøi gian phaân boå caên cöù vaøo thôøi gian söû duïng</t>
  </si>
  <si>
    <t>öôùc tính maø taøi saûn ñoù mang laïi lôïi ích kinh teá.</t>
  </si>
  <si>
    <t xml:space="preserve"> - Chi phí sang nhöôïng nhaø haøng: Chi phí sang nhöôïng nhaø haøng ñöôïc coâng ty traû moät laàn cho nhieàu</t>
  </si>
  <si>
    <t xml:space="preserve">naêm. Chi phí sang nhöôïng nhaø haøng ñöôïc phaân boå theo thôøi haïn thueâ quy ñònh treân hôïp ñoàng thueâ (46 </t>
  </si>
  <si>
    <t>naêm). Chi phí sang nhöôïng nhaø haøng naøy ñöôïc ñem ñaàu tö vaùo Coâng ty TNHH TMDV Khang Phuù - Ñaø</t>
  </si>
  <si>
    <t>Laït.</t>
  </si>
  <si>
    <t xml:space="preserve"> - Phöông phaùp phaân boå: Theo phöông phaùp ñöôøng thaúng.</t>
  </si>
  <si>
    <t>4.10 Nguyeân taéc ghi nhaän chi phí phaûi traû:</t>
  </si>
  <si>
    <t>Chi phí phaûi traû ñöôïc ghi nhaän chuû yeáu laø caùc khoaûn doanh nghieäp coù nghóa vuï nôï phaûi traû vaø ñöôïc</t>
  </si>
  <si>
    <t>öôùc tính ñaùng tin caäy.</t>
  </si>
  <si>
    <t>4.11 Nguyeân taéc vaø phöông phaùp ghi nhaän caùc khoaûn döï phoøng phaûi traû:</t>
  </si>
  <si>
    <t xml:space="preserve"> - Caùc khoaûn döï phoøng phaûi traû ñöôïc ghi nhaän laø giaù trò ñöôïc öôùc tính hôïp lyù veá khoaûn tieàn seõ phaûi</t>
  </si>
  <si>
    <t>chi ñeå thanh toaùn nghóa vuï nôï hieän taïi taïi ngaøy keát thuùc kyø keá toaùn.</t>
  </si>
  <si>
    <t xml:space="preserve"> - Phöông phaùp ghi nhaän: Khoaûn döï phoøng phaûi traû ñöôïc laäp theâm (hoaïc hoaøn nhaäp) theo soá cheânh</t>
  </si>
  <si>
    <t>leäch lôùn hôn (hoaëc nhoû hôn) giöõa soá döï phoøng phaûi traû phaûi laäp naêm nay so vôùi döï phoøng phaûi traû ñaõ laäp</t>
  </si>
  <si>
    <t>naêm tröôùc chöa söû duïng ñang ghi treân soå keá toaùn.</t>
  </si>
  <si>
    <t>4.12 Trích laäp döï phoøng trôï caáp maát vieäc laøm:</t>
  </si>
  <si>
    <t>Quyõ döï phoøng troä caáp maát vieäc laøm ñöôïc duøng ñeå chi traû trôï caáp thoâi vieäc, maát vieäc. Möùc trích laäp</t>
  </si>
  <si>
    <t>quyyõ döï phoøng trôï caáp maát vieäc laøm laø 3% quyõ löông laøm cô sôû ñoùng baûo hieåm xaõ hoäi vaø ñöôïc haïch toaùn</t>
  </si>
  <si>
    <t>vaøo chi phí trong kyø. Tröôøng hôïp quyõ döõ phoøng trôï caáp maát vieäc laøm khoâng ñuû ñeå chi trôï caáp cho ngöôøi</t>
  </si>
  <si>
    <t>lao ñoäng thoâi vieäc, maát vieäc trong kyø thì phaàn cheânh leäch thieáu ñöôïc haïch toaùn vaøo chi phí. Quyõ trích laäp</t>
  </si>
  <si>
    <t xml:space="preserve">döï phoøng naêm nay trích laäp ñeå chi trôï caáp cho nhöõng ngöôøi coù moät khoaûng thôøi gian laøm vieäc tröôùc thôøi </t>
  </si>
  <si>
    <t>ñieåm ñoùng baûo hieåm thaát nghieäp (ngaøy 01 thaùng 01 naêm 2009).</t>
  </si>
  <si>
    <t>4.13 Nguyeân taéc ghi nhaän voán chuû sôû höõu:</t>
  </si>
  <si>
    <t>Nguyeân taéc ghi nhaän voán ñaàu tö chuû sôû höõu, thaëng dö voán coå phaàn, voán khaùc cuûa chuû sôû höõu:</t>
  </si>
  <si>
    <t xml:space="preserve"> - Voán ñaàu tö cuûa chuû sôû höõu: Laø soá voán thöïc goùp cuûa chuû sôû höõu;</t>
  </si>
  <si>
    <t xml:space="preserve"> - Thaëng dö voán coå phaàn: Laø soá cheânh leäch lôùn hôn (hoaëc nhoû hôn) giöõa giaù trò thöïc teá phaùt haønh vaø</t>
  </si>
  <si>
    <t>meänh giaù coå phieáu ôû caùc coâng ty coå phaàn khi phaùt haønh coå phieáu vaø taùi phaùt haønh coå phieáu quyõ;</t>
  </si>
  <si>
    <t xml:space="preserve"> - Nguyeân taéc ghi nhaän lôïi nhuaän chöa phaân phoái: Lôïi nhuaän sau thueá chöa phaân phoái treân Baûng caân</t>
  </si>
  <si>
    <t xml:space="preserve">ñoái keá toaùn laø soá lôïi nhuaän (laõi hoaëc loã)  töø caùc hoaït ñoäng cuûa doanh nghieäp sau khi tröø (-) chi phí thueá </t>
  </si>
  <si>
    <t xml:space="preserve">TNDN cuûa naêm nay vaø caùc khoaûn ñieàu chænh do aùp duïng hoài toá thay ñoåi chính saùch keá toaùn vaø ñieàu chænh </t>
  </si>
  <si>
    <t>hoài toá sai soùt troïng yeáu cuûa maët tröôùc;</t>
  </si>
  <si>
    <t xml:space="preserve"> - Nguyeân taéc trích laäp caùc quyõ töø lôïi nhuaän sau thueá: Theo ñieàu leä coâng ty.</t>
  </si>
  <si>
    <t>4.14 Doanh thu vaø chi phí:</t>
  </si>
  <si>
    <t xml:space="preserve"> - Doanh thu ñöôïc ghi nhaän khi thoaû maõn caùc ñieàu kieän sau:</t>
  </si>
  <si>
    <t xml:space="preserve">   + Ñaõ chuyeån giao phaàn lôùn ruûi ro vaø lôïi ích gaén lieàn vôùi quyeàn sôû höõu saûn phaåm hoaëc haøng hoaù cho</t>
  </si>
  <si>
    <t>ngöôøi mua; vaø xaùc ñònh ñöôïc phaàn coâng vieäc ñaõ hoaøn thaønh;</t>
  </si>
  <si>
    <t xml:space="preserve">   + Khoâng coøn naém giöõ quyeân sôû höõu haøng hoaù nhö ngöôøi sôõ höõu haøng hoaù hoaëc quyeàn kieåm soaùt </t>
  </si>
  <si>
    <t>haøng hoaù;</t>
  </si>
  <si>
    <t xml:space="preserve">   + Doanh thu ñöôïc xaùc ñònh töông ñoái chaén chaéc;</t>
  </si>
  <si>
    <t xml:space="preserve">   + Ñaõ thu ñöôïc hoaëc seõ thu ñöôïc lôïi ích kinh teá töø giao dòch baùn haøng, cung caáp dòch vuï;</t>
  </si>
  <si>
    <t xml:space="preserve">   + Xaùc ñònh ñöôïc chi phí lieân quan ñeán giao dòch baùn haøng vaø chi phí ñeå hoaøn thaønh giao dòch cung</t>
  </si>
  <si>
    <t>caáp dòch vuï.</t>
  </si>
  <si>
    <t xml:space="preserve"> - Doanh thu taøi chính ñöôïc ghi nhaän khi thoaû maõn:</t>
  </si>
  <si>
    <t xml:space="preserve">   + Coù khaû naêng thu ñöôïc lôïi ích kinh teá töø giao dòch ñoù;</t>
  </si>
  <si>
    <t xml:space="preserve">   + Doanh thu ñöôïc xaùc ñònh töông ñoái chaéc chaén.</t>
  </si>
  <si>
    <t xml:space="preserve"> - Chi phí thöïc teá phaùt sinh ñöôïc ghi nhaän phuø hôïp vôùi doanh thu.</t>
  </si>
  <si>
    <t>4.15 Nguyeân taéc vaø phöông phaùp ghi nhaän chi phí taøi chính:</t>
  </si>
  <si>
    <t>Chi phí taøi chính ñöôïc ghi nhaän trong baùo caùo keát quaû hoaït ñoäng kinh doanh laø toång chi phí taøi chính</t>
  </si>
  <si>
    <t>phaùt sinh torng kyø, khoâng coù buø tröø vôùi doanh thu hoaït ñoäng taøi chính.</t>
  </si>
  <si>
    <t xml:space="preserve">4.16 Nguyeân taéc vaø phöông phaùp ghi nhaän chi phí thueá thu nhaäp doanh nghieäp hieän haønh, chi phí thueá </t>
  </si>
  <si>
    <t>thu nhaäp hoaõn laïi:</t>
  </si>
  <si>
    <t>Chi phí thueá thu nhaäp doanh nghieäp hieän haønh ñöôïc xaùc ñònh treân cô sôû thu nhaäp chòu thueá vaø thueá</t>
  </si>
  <si>
    <t xml:space="preserve">suaát thueá thu nhaäp doanh nghieäp trong naêm hieän haønh. Chi phí thueá thu nhaäp doanh nghieäp hoaõn laïi ñöôïc </t>
  </si>
  <si>
    <t xml:space="preserve">xaùc ñònh treân cô sôû taïm thôøi ñöôïc khaáu tröø, soá cheânh leäch taïm thôøi chòu thueá vaø thueá suaát thueá thu nhaäp </t>
  </si>
  <si>
    <t>doanh nghieäp. Chi phí thueá thu nhaäp doanh nghieäp hieän haønh vaø chi phí thueá thu nhaäp doanh nghieäp hoaõn</t>
  </si>
  <si>
    <t>laïi khoâng coù buø tröø.</t>
  </si>
  <si>
    <t>4.17 Nghóa vuï thueá vaø caùc khoaûn phaûi noäp ngaân saùch nhaø nöôùc:</t>
  </si>
  <si>
    <t>Coâng ty coù nghóa vuï noäp cho Nhaø nöôùc Vieät Nam:</t>
  </si>
  <si>
    <t xml:space="preserve"> - Thueá giaù trò gia taêng: theo phöông phaùp khaáu tröø.</t>
  </si>
  <si>
    <t xml:space="preserve"> - Thu nhaäp doanh nghieäp: thueá suaát 25%.</t>
  </si>
  <si>
    <t>Ñoái vôùi chi nhaùnh Nha Trang coù nghóa vuï noäp thueá thu nhaäp doanh nghieäp baèng 25 % treân thu nhaäp</t>
  </si>
  <si>
    <t>chòu thueá. Chi nhaùnh ñöôïc höôûng öu ñaõi veà thueá theo quy ñònh cuûa Luaät Thueá thu nhaäp doanh nghieäp theo</t>
  </si>
  <si>
    <t>hình thöùc ñaàu tö môû roäng quy moâ. Vôùi ñieàu kieän ñöôïc höôûng öu ñaõi thueá thu nhaäp doanh nghieäp treân ñaây,</t>
  </si>
  <si>
    <t>Chi nhaùnh ñöôïc höôûng öu ñaõi veà thueá thu nhaäp doanh nghieäp nhö sau:</t>
  </si>
  <si>
    <t xml:space="preserve"> - Mieãn thueá: Chi nhaùnh ñöôïc mieãn thueá thu nhaäp doanh nghieäp trong 1 naêm keå töø khi coù thu nhaäp</t>
  </si>
  <si>
    <t>chòu thueá (naêm 2008)</t>
  </si>
  <si>
    <t xml:space="preserve"> - Giaûm thueá: Chi nhaùnh ñöôïc giaûm 50% thueá thu nhaäp doanh nghieäp trong 4 naêm keå töø khi coù thu </t>
  </si>
  <si>
    <t>nhaäp chòu thueá.</t>
  </si>
  <si>
    <t xml:space="preserve">Naêm 2008 laø naêm chi nhaùnh ñöôïc höôûng öu ñaõi mieãn thueá. Naêm 2010, chi nhaùnh Nha Trang laø naêm </t>
  </si>
  <si>
    <t>thöù hai ñöôïc giaûm 50% thueá thu nhaäp doanh nghieäp.</t>
  </si>
  <si>
    <t>Caùc loaïi thueá khaùc theo quy ñònh hieän haønh taïi thôøi ñieåm noäp thueá haøng naêm.</t>
  </si>
  <si>
    <t>4.18 Caùc beân lieân quan:</t>
  </si>
  <si>
    <t>Caùc beân ñöôïc coi laø lieân quan neáu moät beân coù khaû naêng kieåm soaùt hoaëc coù aûnh höôûng ñaùng keå ñoái</t>
  </si>
  <si>
    <t>voái beân kia trong vieäc ra quyeát ñònh caùc chính saùch taøi chính vaø hoaït ñoäng.</t>
  </si>
  <si>
    <t>5. THOÂNG TIN BOÅ SUNG TRÌNH BAØY TRONG BAÛNG CAÂN ÑOÁI KEÁ TOAÙN</t>
  </si>
  <si>
    <t xml:space="preserve"> (ÑVT: VNÑ)</t>
  </si>
  <si>
    <t>5.1 Tieàn</t>
  </si>
  <si>
    <t>Maõ soá</t>
  </si>
  <si>
    <t>Chæ tieâu</t>
  </si>
  <si>
    <t>Soá cuoái kyø</t>
  </si>
  <si>
    <t>Soá ñầu kyø</t>
  </si>
  <si>
    <t>5.1.1</t>
  </si>
  <si>
    <t>Tieàn maët</t>
  </si>
  <si>
    <t>5.1.2</t>
  </si>
  <si>
    <t>Tieàn göûi ngaân haøng</t>
  </si>
  <si>
    <t>5.1.3</t>
  </si>
  <si>
    <t>Tieàn ñang chuyeån</t>
  </si>
  <si>
    <t>Toång coäng</t>
  </si>
  <si>
    <t>5.2 Ñaàu tö ngaén haïn</t>
  </si>
  <si>
    <t>Chi tieát goàm:</t>
  </si>
  <si>
    <r>
      <t xml:space="preserve"> - Tieàn göûi tieát kieäm coù kyø haïn </t>
    </r>
    <r>
      <rPr>
        <vertAlign val="superscript"/>
        <sz val="11"/>
        <rFont val="VNI-Times"/>
        <family val="0"/>
      </rPr>
      <t xml:space="preserve">(1) </t>
    </r>
  </si>
  <si>
    <t xml:space="preserve"> - Ñaàu tö khaùc</t>
  </si>
  <si>
    <r>
      <t xml:space="preserve">(1) </t>
    </r>
    <r>
      <rPr>
        <sz val="11"/>
        <rFont val="VNI-Times"/>
        <family val="0"/>
      </rPr>
      <t>Khoaûn tieàn göûi tieát kieäm 12 thaùng taïi Ngaân haøng Phaùt trieån Vieät Nam - Chi nhaùnh Baïc Lieâu.</t>
    </r>
  </si>
  <si>
    <t>5.3 Phaûi thu khaùch haøng</t>
  </si>
  <si>
    <t>Khaùch haøng nöôc ngoaøi</t>
  </si>
  <si>
    <t>Khaùch haøng trong nöôùc</t>
  </si>
  <si>
    <t>5.4 Traû tröôùc cho ngöôøi baùn:</t>
  </si>
  <si>
    <t>Coâng ty TNHH MTV Thuyû Haûi Saûn Baïc Lieâu</t>
  </si>
  <si>
    <t>Coâng ty TNHH MTV Cô ñieän laïnh Huy Hoaøng</t>
  </si>
  <si>
    <t>Caùc ñoái töôïng khaùc</t>
  </si>
  <si>
    <t>5.5 Caùc khoaûn phaûi thu ngaén haïn khaùc:</t>
  </si>
  <si>
    <t>Phaûi thu veà coå phaàn hoaù</t>
  </si>
  <si>
    <t>Phaûi thu veà coå töùc vaø lôïi nhuaän ñöôïc chia</t>
  </si>
  <si>
    <t>Phaûi thu veà lao ñoäng</t>
  </si>
  <si>
    <r>
      <t xml:space="preserve">Phaûi thu khaùc </t>
    </r>
    <r>
      <rPr>
        <vertAlign val="superscript"/>
        <sz val="11"/>
        <rFont val="VNI-Times"/>
        <family val="0"/>
      </rPr>
      <t xml:space="preserve">(*) </t>
    </r>
  </si>
  <si>
    <r>
      <t xml:space="preserve">(*) </t>
    </r>
    <r>
      <rPr>
        <sz val="11"/>
        <rFont val="VNI-Times"/>
        <family val="0"/>
      </rPr>
      <t>Phaûi thu khaùc:</t>
    </r>
  </si>
  <si>
    <t xml:space="preserve"> - Tsubasa International Co.,Ltd - Tieàn boài thöôøng hôïp ñoàng</t>
  </si>
  <si>
    <t>Lex - Bibox</t>
  </si>
  <si>
    <t xml:space="preserve"> - Coâng ty TNHH Thuyû Saûn Nha Trang</t>
  </si>
  <si>
    <t xml:space="preserve"> - Thaïch Tröôøng Sôn</t>
  </si>
  <si>
    <t xml:space="preserve"> - Laõi thu khoaûn vay cuûa oâng Toâ Huy Phong</t>
  </si>
  <si>
    <t xml:space="preserve"> - Caùc khoaûn khaùc</t>
  </si>
  <si>
    <t>5.6 Döï phoøng caùc khoaûn phaûi thu khoù ñoøi</t>
  </si>
  <si>
    <t>Döï phoøng nôï phaûi thu quaù haïn thanh toaùn</t>
  </si>
  <si>
    <t xml:space="preserve"> - Döï phoøng cho caùc khoaûn nôï phaûi thu quaù haïn döôùi 1 naêm</t>
  </si>
  <si>
    <t xml:space="preserve"> - Döï phoøng cho caùc khoaûn nôï phaûi thu quaù haïn döôùi töø 1</t>
  </si>
  <si>
    <t>ñeán döôùi 2 naêm</t>
  </si>
  <si>
    <t xml:space="preserve"> - Döï phoøng cho caùc khoaûn nôï phaûi thu quaù haïn döôùi töø 2</t>
  </si>
  <si>
    <t>ñeán döôùi 3 naêm</t>
  </si>
  <si>
    <t xml:space="preserve"> - Döï phoøng cho caùc khoaûn nôï phaûi thu quaù haïn treân 3 naêm</t>
  </si>
  <si>
    <t>5.7 Haøng toàn kho</t>
  </si>
  <si>
    <t>5.7.1</t>
  </si>
  <si>
    <t>Haøng mua ñang ñi ñöôøng</t>
  </si>
  <si>
    <t>5.7.2</t>
  </si>
  <si>
    <t>Nguyeân lieäu, vaät lieäu</t>
  </si>
  <si>
    <t>5.7.3</t>
  </si>
  <si>
    <t>Coâng cuï, duïng cuï</t>
  </si>
  <si>
    <t>5.7.4</t>
  </si>
  <si>
    <t>Chi phí kinh doanh saûn xuaát dôû dang</t>
  </si>
  <si>
    <t>5.7.5</t>
  </si>
  <si>
    <t>Thaønh phaåm</t>
  </si>
  <si>
    <t>5.7.6</t>
  </si>
  <si>
    <t>Haøng hoaù</t>
  </si>
  <si>
    <t>5.7.7</t>
  </si>
  <si>
    <t>Döï phoøng giaûm giaù haøng toàn kho</t>
  </si>
  <si>
    <t>Giaù trò thuaàn coù theå thöïc hieän cuûa haøng toàn kho</t>
  </si>
  <si>
    <t>5.7.2 Nguyeân vaät lieäu</t>
  </si>
  <si>
    <t>Nguyeân vaät lieäu chính</t>
  </si>
  <si>
    <t>Vaät lieäu phuï</t>
  </si>
  <si>
    <t>Nhieân lieäu</t>
  </si>
  <si>
    <t>Phuï tuøng thay theá, bao bì</t>
  </si>
  <si>
    <t>Coäng</t>
  </si>
  <si>
    <t>5.8 Thueá vaø caùc khoaûn phaûi thu nhaø nöôùc</t>
  </si>
  <si>
    <t>Thueá thu nhaäp doanh nghieäp taïm noäp</t>
  </si>
  <si>
    <t>Thueá thu nhaäp caù nhaân khoâng thöôøng xuyeân</t>
  </si>
  <si>
    <t>5.9 Taøi saûn ngaén haïn khaùc</t>
  </si>
  <si>
    <t>Laø caùc khoaûn taïm öùng cuûa nhaân vieân coâng ty.</t>
  </si>
  <si>
    <t xml:space="preserve"> - Nguyeãn Thò Höông</t>
  </si>
  <si>
    <t xml:space="preserve"> -Nguyễn Thanh Phương</t>
  </si>
  <si>
    <t xml:space="preserve"> - Nguyeãn Thanh Duy An</t>
  </si>
  <si>
    <t xml:space="preserve"> - Nguyeãn Thanh Ñaïm</t>
  </si>
  <si>
    <t xml:space="preserve"> - Khaùc </t>
  </si>
  <si>
    <t>5.10 Taøi saûn coá ñònh höõu hình:</t>
  </si>
  <si>
    <t>Nhaø cöûa, 
vaät kieán truùc</t>
  </si>
  <si>
    <t>Maùy moùc 
thieát bò</t>
  </si>
  <si>
    <t>Phöông tieän 
vaän taûi</t>
  </si>
  <si>
    <t>Duïng cuï
quaûn lyù</t>
  </si>
  <si>
    <t>I. Nguyeân giaù</t>
  </si>
  <si>
    <t>1. Soá dö ñaàu kỳ</t>
  </si>
  <si>
    <t>2. Taêng trong naêm</t>
  </si>
  <si>
    <t xml:space="preserve"> - Taêng do mua môùi</t>
  </si>
  <si>
    <t xml:space="preserve"> - Taêng do XDCB hoaøn thaønh</t>
  </si>
  <si>
    <t xml:space="preserve"> - Taêng khaùc</t>
  </si>
  <si>
    <t>3. Giaûm trong naêm</t>
  </si>
  <si>
    <t xml:space="preserve"> - Thanh lyù, nhöôïng baùn</t>
  </si>
  <si>
    <t xml:space="preserve"> - Giaûm khaùc</t>
  </si>
  <si>
    <t>4. Soá dö cuoái kyø</t>
  </si>
  <si>
    <t>II. Giaù trò hao moøn</t>
  </si>
  <si>
    <t xml:space="preserve"> - Khaáu hao trong naêm</t>
  </si>
  <si>
    <t>III. Giaù trò coøn laïi</t>
  </si>
  <si>
    <t>1. Taïi ngaøy ñaàu kỳ</t>
  </si>
  <si>
    <t>2. Taïi ngaøy cuoái kyø</t>
  </si>
  <si>
    <t>5.11 Taøi saûn voâ hình:</t>
  </si>
  <si>
    <t>Quyeàn söû 
duïng ñaát</t>
  </si>
  <si>
    <t>Baûn quyeàn, 
baèng saùng cheá</t>
  </si>
  <si>
    <t>Phaàn meàm
maùy vi tính</t>
  </si>
  <si>
    <t>1. Soá dö ñaàu naêm</t>
  </si>
  <si>
    <t>1. Taïi ngaøy ñaàu naêm</t>
  </si>
  <si>
    <t>1. Taïi ngaøy cuoái kyø</t>
  </si>
  <si>
    <t xml:space="preserve">     Trong ñoù: Quyeàn söû duïng ñaát ñaõ ñöôïc theá chaáp ñeå ñaûm baûo cho caùc khoaûn vay ngaén haïn cuûa Ngaân </t>
  </si>
  <si>
    <t>haøng Thöông maïi Coå phaàn An Bình.</t>
  </si>
  <si>
    <t>5.12 Chi phí xaây döïng cô baûn dôû dang:</t>
  </si>
  <si>
    <t>Soá ñaàu kyø</t>
  </si>
  <si>
    <t>Mua saém TSCÑ</t>
  </si>
  <si>
    <t>XDCB dôû dang</t>
  </si>
  <si>
    <t>Söûa chöõa TSCÑ</t>
  </si>
  <si>
    <t>5.12 Ñaàu tö vaøo coâng ty con:</t>
  </si>
  <si>
    <t xml:space="preserve">    Laø khoaûn ñaàu tö vaøo coâng ty TNHH TM DV Khang Phuù - Ñaø Laït (Nhaø haøng Ñaø Laït House).</t>
  </si>
  <si>
    <t>5.13 Chi phí traû tröôùc daøi haïn:</t>
  </si>
  <si>
    <t>Tieàn thueâ ñaát</t>
  </si>
  <si>
    <t>Chi phí khaùc</t>
  </si>
  <si>
    <t>Thaïnh Taây, huyeän Cuû Chi, Tp. HCM vôùi soá tieàn 14.400 USD.</t>
  </si>
  <si>
    <t>STT</t>
  </si>
  <si>
    <t>Noäi dung</t>
  </si>
  <si>
    <t>01</t>
  </si>
  <si>
    <t>Vay ngaén haïn</t>
  </si>
  <si>
    <t>02</t>
  </si>
  <si>
    <t>Vay daøi haïn ñeán haïn traû</t>
  </si>
  <si>
    <t>03</t>
  </si>
  <si>
    <t>Vay baèng phaùt haønh traùi phieáu</t>
  </si>
  <si>
    <t>Chi tieát:</t>
  </si>
  <si>
    <t>DNTN TM - SX Bao bì Giaáy Taân Gia Phuù</t>
  </si>
  <si>
    <t>Coâng ty Coå phaàn Tieáp vaän Ngaân Vyõ Döông</t>
  </si>
  <si>
    <t>DNTN Hạ Lan</t>
  </si>
  <si>
    <t>DNTN Theá Vinh</t>
  </si>
  <si>
    <t>5.18 Ngöôøi mua traû tieàn tröôùc:</t>
  </si>
  <si>
    <t>Chuû yeáu laø nhöõng khoaûn öùng tröôùc cuûa khaùch haøng nöôùc ngoaøi.</t>
  </si>
  <si>
    <t>Big Fish Co.,Ltd</t>
  </si>
  <si>
    <t>Cty TNHH Kim Hồng</t>
  </si>
  <si>
    <t>Unifoods Corporation</t>
  </si>
  <si>
    <t>Channel Seafood</t>
  </si>
  <si>
    <t>Thueá giaù trò gia taêng haøng baùn noäi ñòa</t>
  </si>
  <si>
    <t>Thueá giaù trò gia taêng haøng nhaäp khaåu</t>
  </si>
  <si>
    <t>Thueá xuaát nhaäp khaåu</t>
  </si>
  <si>
    <t>04</t>
  </si>
  <si>
    <t>Thueá thu nhaäp doanh nghieäp</t>
  </si>
  <si>
    <t>05</t>
  </si>
  <si>
    <t>Thueá thu nhaäp caù nhaân thöôøng xuyeân</t>
  </si>
  <si>
    <t>06</t>
  </si>
  <si>
    <t>Tieàn thueá ñaát phaûi noäp</t>
  </si>
  <si>
    <t>Kinh phí coâng ñoaøn</t>
  </si>
  <si>
    <t>Baûo hieåm xaõ hoäi</t>
  </si>
  <si>
    <t>Doanh thu chöa thöïc hieän</t>
  </si>
  <si>
    <t>Baûo hieåm thaát nghieäm</t>
  </si>
  <si>
    <t>Caùc khoaûn phaûi traû, phaûi noäp khaùc</t>
  </si>
  <si>
    <t>Ngaân haøng TMCP An Bình - SGD Tp. HCM</t>
  </si>
  <si>
    <r>
      <t>Ngaân haøng N</t>
    </r>
    <r>
      <rPr>
        <vertAlign val="subscript"/>
        <sz val="11"/>
        <rFont val="VNI-Times"/>
        <family val="0"/>
      </rPr>
      <t xml:space="preserve">o </t>
    </r>
    <r>
      <rPr>
        <sz val="11"/>
        <rFont val="VNI-Times"/>
        <family val="0"/>
      </rPr>
      <t>&amp; PTNT VN - CN Baïc Lieâu</t>
    </r>
  </si>
  <si>
    <t>Ngaân haøng Ngoaïi thöông VN - PGD Baïc Lieâu</t>
  </si>
  <si>
    <t>Voán ñaàu tö cuûa
 chuû sôû höõu</t>
  </si>
  <si>
    <t>Thaëng dö voán 
coå phaàn</t>
  </si>
  <si>
    <t>Cheânh leäch tyû 
giaù hoái ñoái</t>
  </si>
  <si>
    <t>Quyõ döï phoøng
 taøi chính</t>
  </si>
  <si>
    <t>Lôïi nhuaän chöa 
phaân phoái</t>
  </si>
  <si>
    <t>Soá dö ñaàu kyø tröôùc</t>
  </si>
  <si>
    <t xml:space="preserve"> - Thaëng dö voán trong kyø tröôùc</t>
  </si>
  <si>
    <t xml:space="preserve"> - Taêng tö laõi trong kyø tröôùc</t>
  </si>
  <si>
    <t>Soá dö cuoái kyø tröôùc, soá dö ñaàu kyø naøy</t>
  </si>
  <si>
    <t xml:space="preserve"> - Taêng voán trong kyø naøy</t>
  </si>
  <si>
    <t xml:space="preserve"> - Taêng töø laõi trong kyø naøy</t>
  </si>
  <si>
    <t xml:space="preserve"> - Giaûm trong kyø naøy</t>
  </si>
  <si>
    <t>Soá dö cuoái kyø naøy</t>
  </si>
  <si>
    <t>Tyû leä</t>
  </si>
  <si>
    <t xml:space="preserve"> Voán coå ñoâng nhaø nöôùc</t>
  </si>
  <si>
    <t xml:space="preserve"> Voán khaùc</t>
  </si>
  <si>
    <t xml:space="preserve"> - Voán ñaàu tö chuû sôû höõu</t>
  </si>
  <si>
    <t xml:space="preserve">   + Voán ñaàu naêm</t>
  </si>
  <si>
    <t xml:space="preserve">   + Voán taêng trong naêm</t>
  </si>
  <si>
    <t xml:space="preserve">   + Voán giaûm trong naêm</t>
  </si>
  <si>
    <t xml:space="preserve">   + Voán goùp cuoái naêm</t>
  </si>
  <si>
    <t xml:space="preserve"> - Coå töùc lôïi nhuaän ñaõ chia</t>
  </si>
  <si>
    <t xml:space="preserve"> - Coå töùc ñaõ coâng boá sau ngaøy keát thuùc nieân ñoä keá toaùn</t>
  </si>
  <si>
    <t xml:space="preserve">   + Coå töùc ñaõ coâng boá treân coå phieáu thöôøng</t>
  </si>
  <si>
    <t xml:space="preserve">   + Coå töùc ñaõ coâng boá treân coå phieáu öu ñaõi</t>
  </si>
  <si>
    <t xml:space="preserve"> - Coå töùc cuûa coå phieáu öu ñaõi luyõ keá chöa ñöôïc ghi nhaän</t>
  </si>
  <si>
    <t xml:space="preserve"> - Soá löôïng coå phieáu ñaêng kyù phaùt haønh</t>
  </si>
  <si>
    <t xml:space="preserve"> - Soá löôïng coå phieáu ñaõ baùn ra coâng chuùng</t>
  </si>
  <si>
    <t xml:space="preserve">   + Coå phieáu thöôøng</t>
  </si>
  <si>
    <t xml:space="preserve">   +Coå phieáu öu ñaõi</t>
  </si>
  <si>
    <t xml:space="preserve"> - Soá löông coå phieáu ñöôïc mua laïi</t>
  </si>
  <si>
    <t xml:space="preserve"> - Soá löôïng coå phieáu ñang löu haønh</t>
  </si>
  <si>
    <t>Meänh giaù coå phieáu ñang löu haønh</t>
  </si>
  <si>
    <t>Lôïi nhuaän chöa phaân phoái sau thueá phaùt sinh trong kyø</t>
  </si>
  <si>
    <t>Lôïi nhuaän chöa phaân phoái</t>
  </si>
  <si>
    <t>Chi tieát phaân phoái lôïi nhuaän trong kyø:</t>
  </si>
  <si>
    <t>Chi tieát lôïi nhuaän chöa phaân phoái trong naêm</t>
  </si>
  <si>
    <t>Quyõ döï phoøng taøi chính</t>
  </si>
  <si>
    <t>Quyõ ñaàu tö phaùt trieån</t>
  </si>
  <si>
    <t>Quyõ khen thöôûng</t>
  </si>
  <si>
    <t>Quyõ phuùc lôïi</t>
  </si>
  <si>
    <t>Chia coå töùc</t>
  </si>
  <si>
    <t>5.22.6 Caùc quyõ doanh nghieäp</t>
  </si>
  <si>
    <t>Quyõ khaùc thuoäc voán chuû sôû höõu</t>
  </si>
  <si>
    <t>Muïc ñích trích laäp vaø söû duïng caùc quyõ cuûa doanh nghieäp:</t>
  </si>
  <si>
    <t>*Quyõ döï phoøng taøi chính ñöôïc dung ñeå:</t>
  </si>
  <si>
    <t xml:space="preserve"> - Buø ñaép nhöõng toån thaát, thieät haïi veà taøi saûn, khoaûn nôï khoâng ñoøi ñöôïc xaûy ra trong quaù trình kinh doanh;</t>
  </si>
  <si>
    <t xml:space="preserve"> - Buø ñaép khoaûn loã cuûa Coâng ty theo Quyeát ñònh cuûa Hoäi ñoàng quaûn trò hoaëc ñaïi dieän chuû sôû höõu.</t>
  </si>
  <si>
    <t>*Quyõ ñaàu tö phaùt trieån ñöôïc duøng ñeå:</t>
  </si>
  <si>
    <t xml:space="preserve"> - Boå sung voán ñieàu leä cho Coâng ty;</t>
  </si>
  <si>
    <t xml:space="preserve"> - Ñaàu tö môû roäng quy moâ hoaït ñoäng kinh doanh vaø ñoåi môùi coâng ngheä, trang thieát bò ñieàu kieän laøm vieäc</t>
  </si>
  <si>
    <t>cuûa Coâng ty.</t>
  </si>
  <si>
    <t>*Quyõ khen thöôûng ñöôïc duøng ñeå:</t>
  </si>
  <si>
    <t xml:space="preserve"> -Thöôûng cuoái naêm hoaëc thöôøng kyø treân cô sôû naêng suaát lao ñoäng vaø thaønh tích coâng taùc cuûa moãi caùn boä,</t>
  </si>
  <si>
    <t>coâng nhaân vieân trong coâng ty;</t>
  </si>
  <si>
    <t xml:space="preserve"> - Thöôûng ñoät xuaát cho nhöõng caù nhaân, taäp theå trong Coâng ty;</t>
  </si>
  <si>
    <t xml:space="preserve"> - Thöôûng cho nhöõng caù nhaân vaø ñôn vò ngoaøi Coâng ty coù ñoùng goùp nhieàu cho hoaït ñoäng kinh doanh, </t>
  </si>
  <si>
    <t>coâng taùc quaûn lyù cuûa Coâng ty.</t>
  </si>
  <si>
    <t>*Quyõ phuùc lôïi ñöôïc duøng ñeå:</t>
  </si>
  <si>
    <t xml:space="preserve"> - Ñaàu tö xaây döïng hoaëc söûa chöõa caùc coâng trình phuùc lôïi cuûa Coâng ty;</t>
  </si>
  <si>
    <t xml:space="preserve"> - Chi cho caùc hoaït ñoäng phuùc lôïi coâng coäng cuûa taäp theå coâng nhaân vieân Coâng ty, phuùc lôïi xaõ hoäi;</t>
  </si>
  <si>
    <t xml:space="preserve"> - Goùp moät phaàn voán ñeå ñaàu tö xaây döïng caùc coâng trình phuùc lôïi chung trong ngaønh, hoaëc vôùi caùc ñôn</t>
  </si>
  <si>
    <t>vò khaùc theo hôïp ñoàng;</t>
  </si>
  <si>
    <t xml:space="preserve"> - Ngoaøi ra coù theå söû duïng moät phaàn quyõ phuùc lôïi ñeå trôï caáp khoù khaên ñoät xuaát cho nhöõng ngöôøi lao ñoäng</t>
  </si>
  <si>
    <t>keå caû nhöõng tröôøng hôïp veà höu, veà maát söùc, laâm vaøo hoaøn caûnh khoù khaên, khoâng nôi nuoâng töïa, hoaëc laøm</t>
  </si>
  <si>
    <t>coâng taùc töø thieän xaõ hoäi.</t>
  </si>
  <si>
    <t xml:space="preserve">    6.   THOÂNG TIN BOÅ SUNG CHO CAÙC KHOAÛN MUÏC TRÌNH BAØY TRONG </t>
  </si>
  <si>
    <t>BAÙO CAÙO KEÁT QUAÛ HOAÏT ÑOÄNG KINH DOANH (ÑVT: VND)</t>
  </si>
  <si>
    <t>6.1</t>
  </si>
  <si>
    <t>Doanh thu baùn haøng vaø cung caáp dòch vuï</t>
  </si>
  <si>
    <t>Chuû yeáu laø doanh thu baùn thaønh phaåm noâng, thuyû saûn ñoâng laïnh.</t>
  </si>
  <si>
    <t>Quí 01/2010</t>
  </si>
  <si>
    <t>Quí 02/2010</t>
  </si>
  <si>
    <t>Quí 03/2010</t>
  </si>
  <si>
    <t>Quí 04/2010</t>
  </si>
  <si>
    <t>Doanh thu tieâu thuï thaønh phaåm</t>
  </si>
  <si>
    <t>Doanh thu baùn haøng hoaù, vaät tö, dòch vuï khaùc</t>
  </si>
  <si>
    <t>6.2</t>
  </si>
  <si>
    <t>Giaù voán haøng baùn</t>
  </si>
  <si>
    <t>Chuû yeáu laø giaù voán xuaát thaønh phaåm noâng, thuyû saûn ñoâng laïnh.</t>
  </si>
  <si>
    <t>Giaù voán xuaát baùn thaønh phaåm</t>
  </si>
  <si>
    <t>Giaù voán khaùc</t>
  </si>
  <si>
    <t>6.3</t>
  </si>
  <si>
    <t>Doanh thu hoaït ñoäng taøi chính</t>
  </si>
  <si>
    <t>Chuû yeáu laø laõi tieàn göûi ngaân haøng vaø cheânh leäch tyû giaù.</t>
  </si>
  <si>
    <t>Laõi tieàn göûi ngaân haøng</t>
  </si>
  <si>
    <t>Cheânh leäch tyû giaù hoái ñoaùi thöïc hieän</t>
  </si>
  <si>
    <t>Laõi cho vay</t>
  </si>
  <si>
    <t>6.4</t>
  </si>
  <si>
    <t>Chi phí taøi chính</t>
  </si>
  <si>
    <t>Chuû yeáu laø chi phí laõi vay vaø cheânh leäch tyû giaù</t>
  </si>
  <si>
    <t>Chi phí laõi vay</t>
  </si>
  <si>
    <t>Cheânh leäch tyû giaù thöïc hieän</t>
  </si>
  <si>
    <t>6.5</t>
  </si>
  <si>
    <t>Chi phí baùn haøng</t>
  </si>
  <si>
    <t>Chi phí nhaân vieân baùn haøng</t>
  </si>
  <si>
    <t>Phí vaät tö coâng cuï</t>
  </si>
  <si>
    <t>Chi phí vaän chuyeån</t>
  </si>
  <si>
    <t>Chi phí dòch vuï mua ngoaøi</t>
  </si>
  <si>
    <t>Chi phí baèng tieàn khaùc</t>
  </si>
  <si>
    <t>6.6</t>
  </si>
  <si>
    <t>Chi phí quaûn lyù doanh nghieäp</t>
  </si>
  <si>
    <t>Chi phí nhaân vieân quaûn lyù</t>
  </si>
  <si>
    <t>Chi phí ñoà duøng vaên phoøng, vaät lieäu quaûn lyù</t>
  </si>
  <si>
    <t>Khaáu hao taøi saûn coá ñònh</t>
  </si>
  <si>
    <t>Thueá, phí, leä phí</t>
  </si>
  <si>
    <t>Chi phí döï phoøng</t>
  </si>
  <si>
    <t>6.7</t>
  </si>
  <si>
    <t>Thu nhaäp khaùc</t>
  </si>
  <si>
    <t>Thu nhaäp töø thanh lyù, nhöôïng baùn TSCÑ</t>
  </si>
  <si>
    <t>6.8</t>
  </si>
  <si>
    <t>Giaù trò coøn laïi cuûa taøi saûn thanh lyù</t>
  </si>
  <si>
    <t>6.9</t>
  </si>
  <si>
    <t>Chi phí thueá thu nhaäp doanh nghieäp</t>
  </si>
  <si>
    <t>6.10</t>
  </si>
  <si>
    <t>Laõi cô baûn treân coå phieáu</t>
  </si>
  <si>
    <t xml:space="preserve"> - Lôïi nhuaän keá toaùn sau thueá thu nhaäp doanh nghieäp</t>
  </si>
  <si>
    <t xml:space="preserve"> - Caùc khoaûn ñieàu chænh taêng hoaëc giaûm lôïi nhuaän keá toaùn ñeå xaùc ñònh lôïi nhuaän hoaëc loã phaân boå cho coå ñoâng sôû höõu coå phieáu phoå thoâng</t>
  </si>
  <si>
    <t xml:space="preserve">   + Caùc khoaûn ñieàu chænh taêng</t>
  </si>
  <si>
    <t xml:space="preserve">   + Caùc khoaûn ñieàu chænh giaûm</t>
  </si>
  <si>
    <t xml:space="preserve"> - Lôïi nhuaän hoaëc loã cho coå ñoâng sôõ höõu coå phieáu phoå thoâng</t>
  </si>
  <si>
    <t xml:space="preserve"> - Coå phieáu phoå thoâng ñang löu haønh bình quaân</t>
  </si>
  <si>
    <t>7. NHÖÕNG THOÂNG TIN KHAÙC</t>
  </si>
  <si>
    <t>Laäp bieåu                                  Keá toaùn tröôûng</t>
  </si>
  <si>
    <t xml:space="preserve">   Toång giaùm ñoác</t>
  </si>
  <si>
    <t xml:space="preserve"> -Nguyễn Thanh Long</t>
  </si>
  <si>
    <r>
      <rPr>
        <b/>
        <sz val="10"/>
        <rFont val="Arial"/>
        <family val="2"/>
      </rPr>
      <t>Bạc Liêu,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ngày ……tháng……..năm 2012</t>
    </r>
  </si>
  <si>
    <t>Lập biểu                                       Kế toán trưởng                                               Tổng giám đốc</t>
  </si>
  <si>
    <r>
      <rPr>
        <b/>
        <sz val="10"/>
        <rFont val="Arial"/>
        <family val="2"/>
      </rPr>
      <t xml:space="preserve">Bạc Liêu, </t>
    </r>
    <r>
      <rPr>
        <sz val="10"/>
        <rFont val="Arial"/>
        <family val="2"/>
      </rPr>
      <t>ngày ……..tháng………năm 2012</t>
    </r>
  </si>
  <si>
    <t>Lập biểu                                                             Kế toán trưởng                                                          Tổng giám đốc</t>
  </si>
  <si>
    <r>
      <t xml:space="preserve">Bạc Liêu, </t>
    </r>
    <r>
      <rPr>
        <i/>
        <sz val="10"/>
        <rFont val="Arial"/>
        <family val="2"/>
      </rPr>
      <t>ngày………tháng……..năm 2012</t>
    </r>
  </si>
  <si>
    <t>Lập biểu                                               Kế toán trưởng                                       Tổng giám đốc</t>
  </si>
  <si>
    <t>Cong ty CP Thieân Hoaøng Vieät</t>
  </si>
  <si>
    <t>Huyønh Thò Myõ Linh</t>
  </si>
  <si>
    <t>Cho giai ñoaïn töø 01/01/2012 ñeán 30/06/2012</t>
  </si>
  <si>
    <t>DNTN Duyeân Ngoïc</t>
  </si>
  <si>
    <t>DNTN Hoàng Thanh</t>
  </si>
  <si>
    <t>Coâng Ty TNHH Hieäp Höng</t>
  </si>
  <si>
    <t>Coâng Ty TNHH Haûi Nam</t>
  </si>
  <si>
    <t>Coâng Ty TNHH MTV THS Taân Phong Phuù</t>
  </si>
  <si>
    <t>Coâng Ty TNHH MTV Ñình Duy</t>
  </si>
  <si>
    <t>Ngaân haøng Quaân Ñoäi - Khaùnh Hoøa</t>
  </si>
  <si>
    <t>Baûo hieåm y teá</t>
  </si>
  <si>
    <t xml:space="preserve">5.14 Taøi saûn daøi haïn khaùc:     Laø khoaûn tieàn kyù quyõ thueâ ñaát taïi thöûa ñaát soá 53, tôø baûn ñoà soá 12, xaõ Taân  </t>
  </si>
  <si>
    <t>5.15 Vay vaø nôï ngaén haïn:</t>
  </si>
  <si>
    <t>5.16 Phaûi traû ngöôøi baùn:</t>
  </si>
  <si>
    <t>5.17 Thueá vaø caùc khoaûn phaûi noäp Nhaø nöôùc:</t>
  </si>
  <si>
    <t>5.18 Caùc khoaûn phaûi traû, phaûi noäp ngaén haïn khaùc:</t>
  </si>
  <si>
    <t>5.19 Vay vaø nôï daøi haïn:</t>
  </si>
  <si>
    <t>5.20 Tình hình taêng giaûm nguoàn voán chuû sôû höõu:</t>
  </si>
  <si>
    <t>5.20.1 Baûng ñoái chieáu bieán ñoäng cuûa voán chuû sôû höõu:</t>
  </si>
  <si>
    <t>5.20.2 Chi tieát voán ñaàu tö cuûa chuû sôû höõu</t>
  </si>
  <si>
    <t>5.20.3 Caùc giao dòch veà voán vôùi caùc chuû sôû höõu vaø phaân phoái coå töùc, lôïi nhuaän</t>
  </si>
  <si>
    <t>5.20.4 Coå töùc</t>
  </si>
  <si>
    <t xml:space="preserve">5.20.5 Coå phieáu </t>
  </si>
  <si>
    <t>Lôïi nhuaän chöa phaân phoái sau thueá luyõ keá ñeán ñaàu naêm 2012</t>
  </si>
  <si>
    <t>Tại ngày 30 tháng 09 năm 2012</t>
  </si>
  <si>
    <t>QUÍ 3 NĂM 2012</t>
  </si>
  <si>
    <t>QUÝ 3 N¡M 2012</t>
  </si>
  <si>
    <t>QUÝ 3 N¡M 2011</t>
  </si>
  <si>
    <t>Cho giai đoạn từ 01/07/2012 đến 30/09/2012</t>
  </si>
  <si>
    <t>Lòy kÕ tõ ®Çu n¨m 
®Õn hÕt 30/09/2012</t>
  </si>
  <si>
    <t>Lòy kÕ tõ ®Çu n¨m
®Õn hÕt 30/09/2011</t>
  </si>
  <si>
    <t>Nguyeãn Vaên Syõ</t>
  </si>
  <si>
    <t>Cho giai ñoaïn töø 01/07/2012 ñeán 30/09/2012</t>
  </si>
  <si>
    <t>Voán goùp ñeán 30 thaùng 09 naêm 2012</t>
  </si>
  <si>
    <t>Phaân phoái lôïi nhuaän ñeán 30 thaùng 09 naêm 2012</t>
  </si>
  <si>
    <t>QUÍ 3 NAÊM 2012</t>
  </si>
  <si>
    <t>QUÍ 3 NAÊM 2011</t>
  </si>
  <si>
    <t>Baïc Lieâu, ngaøy 15  thaùng 10  naêm 2012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</si>
</sst>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#,##0.0"/>
  </numFmts>
  <fonts count="64">
    <font>
      <sz val="10"/>
      <name val="Arial"/>
      <family val="0"/>
    </font>
    <font>
      <sz val="8"/>
      <name val=".VnArialH"/>
      <family val="2"/>
    </font>
    <font>
      <b/>
      <sz val="10"/>
      <name val=".VnTime"/>
      <family val="2"/>
    </font>
    <font>
      <sz val="10"/>
      <name val=".VnTime"/>
      <family val="2"/>
    </font>
    <font>
      <sz val="8"/>
      <name val="Arial"/>
      <family val="2"/>
    </font>
    <font>
      <b/>
      <sz val="9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VNI-Times"/>
      <family val="0"/>
    </font>
    <font>
      <sz val="16"/>
      <name val="VNI-Times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6"/>
      <name val="VNI-Times"/>
      <family val="0"/>
    </font>
    <font>
      <b/>
      <sz val="14"/>
      <name val="VNI-Times"/>
      <family val="0"/>
    </font>
    <font>
      <vertAlign val="superscript"/>
      <sz val="11"/>
      <name val="VNI-Times"/>
      <family val="0"/>
    </font>
    <font>
      <sz val="11"/>
      <color indexed="10"/>
      <name val="VNI-Times"/>
      <family val="0"/>
    </font>
    <font>
      <b/>
      <i/>
      <sz val="11"/>
      <name val="VNI-Times"/>
      <family val="0"/>
    </font>
    <font>
      <i/>
      <sz val="11"/>
      <name val="VNI-Times"/>
      <family val="0"/>
    </font>
    <font>
      <vertAlign val="subscript"/>
      <sz val="11"/>
      <name val="VNI-Times"/>
      <family val="0"/>
    </font>
    <font>
      <u val="single"/>
      <sz val="11"/>
      <name val="VNI-Times"/>
      <family val="0"/>
    </font>
    <font>
      <b/>
      <sz val="10"/>
      <name val="VNI-Times"/>
      <family val="0"/>
    </font>
    <font>
      <b/>
      <sz val="13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b/>
      <sz val="12"/>
      <color indexed="9"/>
      <name val="VNI-Times"/>
      <family val="0"/>
    </font>
    <font>
      <sz val="12"/>
      <color indexed="9"/>
      <name val="VNI-Times"/>
      <family val="0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VNI-Times"/>
      <family val="2"/>
    </font>
    <font>
      <sz val="11"/>
      <color indexed="9"/>
      <name val="VNI-Times"/>
      <family val="2"/>
    </font>
    <font>
      <sz val="11"/>
      <color indexed="20"/>
      <name val="VNI-Times"/>
      <family val="2"/>
    </font>
    <font>
      <b/>
      <sz val="11"/>
      <color indexed="52"/>
      <name val="VNI-Times"/>
      <family val="2"/>
    </font>
    <font>
      <b/>
      <sz val="11"/>
      <color indexed="9"/>
      <name val="VNI-Times"/>
      <family val="2"/>
    </font>
    <font>
      <i/>
      <sz val="11"/>
      <color indexed="23"/>
      <name val="VNI-Times"/>
      <family val="2"/>
    </font>
    <font>
      <sz val="11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1"/>
      <color indexed="62"/>
      <name val="VNI-Times"/>
      <family val="2"/>
    </font>
    <font>
      <sz val="11"/>
      <color indexed="52"/>
      <name val="VNI-Times"/>
      <family val="2"/>
    </font>
    <font>
      <sz val="11"/>
      <color indexed="60"/>
      <name val="VNI-Times"/>
      <family val="2"/>
    </font>
    <font>
      <b/>
      <sz val="11"/>
      <color indexed="63"/>
      <name val="VNI-Times"/>
      <family val="2"/>
    </font>
    <font>
      <b/>
      <sz val="18"/>
      <color indexed="56"/>
      <name val="Cambria"/>
      <family val="2"/>
    </font>
    <font>
      <b/>
      <sz val="11"/>
      <color indexed="8"/>
      <name val="VNI-Times"/>
      <family val="2"/>
    </font>
    <font>
      <sz val="11"/>
      <color theme="1"/>
      <name val="VNI-Times"/>
      <family val="2"/>
    </font>
    <font>
      <sz val="11"/>
      <color theme="0"/>
      <name val="VNI-Times"/>
      <family val="2"/>
    </font>
    <font>
      <sz val="11"/>
      <color rgb="FF9C0006"/>
      <name val="VNI-Times"/>
      <family val="2"/>
    </font>
    <font>
      <b/>
      <sz val="11"/>
      <color rgb="FFFA7D00"/>
      <name val="VNI-Times"/>
      <family val="2"/>
    </font>
    <font>
      <b/>
      <sz val="11"/>
      <color theme="0"/>
      <name val="VNI-Times"/>
      <family val="2"/>
    </font>
    <font>
      <i/>
      <sz val="11"/>
      <color rgb="FF7F7F7F"/>
      <name val="VNI-Times"/>
      <family val="2"/>
    </font>
    <font>
      <sz val="11"/>
      <color rgb="FF006100"/>
      <name val="VNI-Times"/>
      <family val="2"/>
    </font>
    <font>
      <b/>
      <sz val="15"/>
      <color theme="3"/>
      <name val="VNI-Times"/>
      <family val="2"/>
    </font>
    <font>
      <b/>
      <sz val="13"/>
      <color theme="3"/>
      <name val="VNI-Times"/>
      <family val="2"/>
    </font>
    <font>
      <b/>
      <sz val="11"/>
      <color theme="3"/>
      <name val="VNI-Times"/>
      <family val="2"/>
    </font>
    <font>
      <sz val="11"/>
      <color rgb="FF3F3F76"/>
      <name val="VNI-Times"/>
      <family val="2"/>
    </font>
    <font>
      <sz val="11"/>
      <color rgb="FFFA7D00"/>
      <name val="VNI-Times"/>
      <family val="2"/>
    </font>
    <font>
      <sz val="11"/>
      <color rgb="FF9C6500"/>
      <name val="VNI-Times"/>
      <family val="2"/>
    </font>
    <font>
      <b/>
      <sz val="11"/>
      <color rgb="FF3F3F3F"/>
      <name val="VNI-Times"/>
      <family val="2"/>
    </font>
    <font>
      <b/>
      <sz val="18"/>
      <color theme="3"/>
      <name val="Cambria"/>
      <family val="2"/>
    </font>
    <font>
      <b/>
      <sz val="11"/>
      <color theme="1"/>
      <name val="VNI-Times"/>
      <family val="2"/>
    </font>
    <font>
      <sz val="11"/>
      <color rgb="FFFF0000"/>
      <name val="VNI-Time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73" fontId="0" fillId="0" borderId="0" xfId="42" applyNumberFormat="1" applyFont="1" applyAlignment="1">
      <alignment horizontal="right"/>
    </xf>
    <xf numFmtId="173" fontId="2" fillId="33" borderId="11" xfId="42" applyNumberFormat="1" applyFont="1" applyFill="1" applyBorder="1" applyAlignment="1">
      <alignment horizontal="right" vertical="center"/>
    </xf>
    <xf numFmtId="173" fontId="2" fillId="0" borderId="13" xfId="42" applyNumberFormat="1" applyFont="1" applyBorder="1" applyAlignment="1">
      <alignment horizontal="right"/>
    </xf>
    <xf numFmtId="173" fontId="2" fillId="0" borderId="16" xfId="42" applyNumberFormat="1" applyFont="1" applyBorder="1" applyAlignment="1">
      <alignment horizontal="right"/>
    </xf>
    <xf numFmtId="173" fontId="3" fillId="0" borderId="16" xfId="42" applyNumberFormat="1" applyFont="1" applyBorder="1" applyAlignment="1">
      <alignment horizontal="right"/>
    </xf>
    <xf numFmtId="173" fontId="3" fillId="0" borderId="13" xfId="42" applyNumberFormat="1" applyFont="1" applyBorder="1" applyAlignment="1">
      <alignment horizontal="right"/>
    </xf>
    <xf numFmtId="173" fontId="3" fillId="0" borderId="15" xfId="42" applyNumberFormat="1" applyFont="1" applyBorder="1" applyAlignment="1">
      <alignment horizontal="right"/>
    </xf>
    <xf numFmtId="173" fontId="0" fillId="0" borderId="0" xfId="42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3" fontId="3" fillId="33" borderId="11" xfId="42" applyNumberFormat="1" applyFont="1" applyFill="1" applyBorder="1" applyAlignment="1">
      <alignment horizontal="center" vertical="center"/>
    </xf>
    <xf numFmtId="173" fontId="3" fillId="33" borderId="17" xfId="42" applyNumberFormat="1" applyFont="1" applyFill="1" applyBorder="1" applyAlignment="1">
      <alignment horizontal="center" vertical="center"/>
    </xf>
    <xf numFmtId="173" fontId="3" fillId="0" borderId="18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3" fontId="2" fillId="0" borderId="15" xfId="42" applyNumberFormat="1" applyFont="1" applyBorder="1" applyAlignment="1">
      <alignment horizontal="right"/>
    </xf>
    <xf numFmtId="173" fontId="2" fillId="0" borderId="18" xfId="42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71" fontId="3" fillId="0" borderId="20" xfId="42" applyFont="1" applyBorder="1" applyAlignment="1">
      <alignment horizontal="right"/>
    </xf>
    <xf numFmtId="171" fontId="0" fillId="0" borderId="0" xfId="42" applyFont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173" fontId="8" fillId="0" borderId="0" xfId="42" applyNumberFormat="1" applyFont="1" applyAlignment="1">
      <alignment horizontal="right"/>
    </xf>
    <xf numFmtId="173" fontId="9" fillId="0" borderId="0" xfId="42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3" fontId="3" fillId="0" borderId="13" xfId="42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173" fontId="3" fillId="33" borderId="11" xfId="42" applyNumberFormat="1" applyFont="1" applyFill="1" applyBorder="1" applyAlignment="1">
      <alignment horizontal="center" vertical="center" wrapText="1"/>
    </xf>
    <xf numFmtId="173" fontId="3" fillId="33" borderId="17" xfId="42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173" fontId="2" fillId="33" borderId="17" xfId="42" applyNumberFormat="1" applyFont="1" applyFill="1" applyBorder="1" applyAlignment="1">
      <alignment horizontal="right" vertical="center"/>
    </xf>
    <xf numFmtId="171" fontId="2" fillId="0" borderId="16" xfId="42" applyFont="1" applyBorder="1" applyAlignment="1">
      <alignment horizontal="right"/>
    </xf>
    <xf numFmtId="171" fontId="3" fillId="0" borderId="21" xfId="42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14" fillId="0" borderId="0" xfId="42" applyNumberFormat="1" applyFont="1" applyAlignment="1">
      <alignment/>
    </xf>
    <xf numFmtId="173" fontId="13" fillId="0" borderId="0" xfId="42" applyNumberFormat="1" applyFont="1" applyAlignment="1">
      <alignment horizontal="right"/>
    </xf>
    <xf numFmtId="173" fontId="11" fillId="0" borderId="0" xfId="42" applyNumberFormat="1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73" fontId="13" fillId="0" borderId="22" xfId="42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7" fillId="0" borderId="0" xfId="0" applyFont="1" applyAlignment="1">
      <alignment/>
    </xf>
    <xf numFmtId="173" fontId="13" fillId="0" borderId="0" xfId="42" applyNumberFormat="1" applyFont="1" applyAlignment="1">
      <alignment/>
    </xf>
    <xf numFmtId="173" fontId="14" fillId="0" borderId="0" xfId="42" applyNumberFormat="1" applyFont="1" applyBorder="1" applyAlignment="1">
      <alignment/>
    </xf>
    <xf numFmtId="0" fontId="13" fillId="0" borderId="0" xfId="0" applyFont="1" applyAlignment="1">
      <alignment horizontal="left"/>
    </xf>
    <xf numFmtId="173" fontId="13" fillId="0" borderId="0" xfId="42" applyNumberFormat="1" applyFont="1" applyBorder="1" applyAlignment="1">
      <alignment horizontal="right"/>
    </xf>
    <xf numFmtId="173" fontId="13" fillId="0" borderId="0" xfId="0" applyNumberFormat="1" applyFont="1" applyAlignment="1">
      <alignment horizontal="right"/>
    </xf>
    <xf numFmtId="173" fontId="18" fillId="0" borderId="0" xfId="42" applyNumberFormat="1" applyFont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/>
    </xf>
    <xf numFmtId="173" fontId="13" fillId="0" borderId="22" xfId="0" applyNumberFormat="1" applyFont="1" applyBorder="1" applyAlignment="1">
      <alignment/>
    </xf>
    <xf numFmtId="173" fontId="19" fillId="0" borderId="0" xfId="42" applyNumberFormat="1" applyFont="1" applyAlignment="1">
      <alignment/>
    </xf>
    <xf numFmtId="0" fontId="20" fillId="0" borderId="0" xfId="0" applyFont="1" applyAlignment="1">
      <alignment/>
    </xf>
    <xf numFmtId="173" fontId="20" fillId="0" borderId="0" xfId="42" applyNumberFormat="1" applyFont="1" applyAlignment="1">
      <alignment/>
    </xf>
    <xf numFmtId="0" fontId="20" fillId="0" borderId="0" xfId="0" applyFont="1" applyAlignment="1">
      <alignment wrapText="1"/>
    </xf>
    <xf numFmtId="0" fontId="14" fillId="0" borderId="24" xfId="0" applyFont="1" applyBorder="1" applyAlignment="1">
      <alignment/>
    </xf>
    <xf numFmtId="173" fontId="13" fillId="0" borderId="24" xfId="0" applyNumberFormat="1" applyFont="1" applyBorder="1" applyAlignment="1">
      <alignment/>
    </xf>
    <xf numFmtId="171" fontId="14" fillId="0" borderId="0" xfId="42" applyFont="1" applyAlignment="1">
      <alignment/>
    </xf>
    <xf numFmtId="173" fontId="14" fillId="0" borderId="0" xfId="42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 quotePrefix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/>
    </xf>
    <xf numFmtId="173" fontId="22" fillId="0" borderId="0" xfId="42" applyNumberFormat="1" applyFont="1" applyBorder="1" applyAlignment="1">
      <alignment horizontal="right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/>
    </xf>
    <xf numFmtId="173" fontId="13" fillId="0" borderId="22" xfId="42" applyNumberFormat="1" applyFont="1" applyBorder="1" applyAlignment="1">
      <alignment vertical="center"/>
    </xf>
    <xf numFmtId="173" fontId="13" fillId="0" borderId="27" xfId="42" applyNumberFormat="1" applyFont="1" applyBorder="1" applyAlignment="1">
      <alignment vertical="center"/>
    </xf>
    <xf numFmtId="173" fontId="20" fillId="0" borderId="0" xfId="42" applyNumberFormat="1" applyFont="1" applyFill="1" applyAlignment="1">
      <alignment/>
    </xf>
    <xf numFmtId="0" fontId="13" fillId="0" borderId="22" xfId="0" applyFont="1" applyBorder="1" applyAlignment="1">
      <alignment wrapText="1"/>
    </xf>
    <xf numFmtId="171" fontId="13" fillId="0" borderId="22" xfId="42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173" fontId="11" fillId="0" borderId="0" xfId="42" applyNumberFormat="1" applyFont="1" applyFill="1" applyAlignment="1">
      <alignment/>
    </xf>
    <xf numFmtId="173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quotePrefix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3" fontId="26" fillId="0" borderId="0" xfId="42" applyNumberFormat="1" applyFont="1" applyFill="1" applyAlignment="1">
      <alignment/>
    </xf>
    <xf numFmtId="173" fontId="26" fillId="0" borderId="0" xfId="42" applyNumberFormat="1" applyFont="1" applyAlignment="1">
      <alignment/>
    </xf>
    <xf numFmtId="173" fontId="25" fillId="0" borderId="0" xfId="42" applyNumberFormat="1" applyFont="1" applyAlignment="1">
      <alignment horizontal="right"/>
    </xf>
    <xf numFmtId="173" fontId="27" fillId="0" borderId="0" xfId="42" applyNumberFormat="1" applyFont="1" applyAlignment="1">
      <alignment horizontal="right"/>
    </xf>
    <xf numFmtId="173" fontId="28" fillId="0" borderId="0" xfId="42" applyNumberFormat="1" applyFont="1" applyAlignment="1">
      <alignment/>
    </xf>
    <xf numFmtId="0" fontId="25" fillId="0" borderId="22" xfId="0" applyFont="1" applyBorder="1" applyAlignment="1">
      <alignment/>
    </xf>
    <xf numFmtId="0" fontId="26" fillId="0" borderId="22" xfId="0" applyFont="1" applyBorder="1" applyAlignment="1">
      <alignment/>
    </xf>
    <xf numFmtId="173" fontId="25" fillId="0" borderId="22" xfId="42" applyNumberFormat="1" applyFont="1" applyBorder="1" applyAlignment="1">
      <alignment/>
    </xf>
    <xf numFmtId="173" fontId="27" fillId="0" borderId="0" xfId="42" applyNumberFormat="1" applyFont="1" applyAlignment="1">
      <alignment/>
    </xf>
    <xf numFmtId="0" fontId="25" fillId="0" borderId="0" xfId="0" applyFont="1" applyBorder="1" applyAlignment="1">
      <alignment/>
    </xf>
    <xf numFmtId="173" fontId="26" fillId="0" borderId="0" xfId="42" applyNumberFormat="1" applyFont="1" applyBorder="1" applyAlignment="1">
      <alignment/>
    </xf>
    <xf numFmtId="173" fontId="25" fillId="0" borderId="0" xfId="42" applyNumberFormat="1" applyFont="1" applyAlignment="1">
      <alignment/>
    </xf>
    <xf numFmtId="0" fontId="26" fillId="0" borderId="0" xfId="0" applyFont="1" applyAlignment="1">
      <alignment wrapText="1"/>
    </xf>
    <xf numFmtId="173" fontId="26" fillId="0" borderId="0" xfId="42" applyNumberFormat="1" applyFont="1" applyAlignment="1">
      <alignment horizontal="right"/>
    </xf>
    <xf numFmtId="173" fontId="3" fillId="0" borderId="14" xfId="42" applyNumberFormat="1" applyFont="1" applyBorder="1" applyAlignment="1">
      <alignment horizontal="right"/>
    </xf>
    <xf numFmtId="173" fontId="30" fillId="34" borderId="0" xfId="42" applyNumberFormat="1" applyFont="1" applyFill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42" applyNumberFormat="1" applyFont="1" applyAlignment="1">
      <alignment horizontal="center"/>
    </xf>
    <xf numFmtId="173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173" fontId="13" fillId="0" borderId="22" xfId="42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173" fontId="14" fillId="0" borderId="0" xfId="42" applyNumberFormat="1" applyFont="1" applyAlignment="1">
      <alignment horizontal="center"/>
    </xf>
    <xf numFmtId="173" fontId="25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8</xdr:col>
      <xdr:colOff>1209675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438150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6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8100" y="428625"/>
          <a:ext cx="9010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4</xdr:col>
      <xdr:colOff>1123950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8100" y="428625"/>
          <a:ext cx="642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3</xdr:col>
      <xdr:colOff>1428750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8100" y="428625"/>
          <a:ext cx="624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1171575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8100" y="638175"/>
          <a:ext cx="659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87">
      <selection activeCell="A105" sqref="A105"/>
    </sheetView>
  </sheetViews>
  <sheetFormatPr defaultColWidth="9.140625" defaultRowHeight="12.75"/>
  <cols>
    <col min="1" max="1" width="41.8515625" style="0" customWidth="1"/>
    <col min="2" max="2" width="6.421875" style="0" bestFit="1" customWidth="1"/>
    <col min="3" max="3" width="11.28125" style="23" bestFit="1" customWidth="1"/>
    <col min="4" max="4" width="17.57421875" style="10" customWidth="1"/>
    <col min="5" max="5" width="15.57421875" style="10" bestFit="1" customWidth="1"/>
  </cols>
  <sheetData>
    <row r="1" spans="1:5" ht="12.75">
      <c r="A1" s="37" t="s">
        <v>188</v>
      </c>
      <c r="E1" s="38" t="s">
        <v>190</v>
      </c>
    </row>
    <row r="2" spans="1:5" ht="12.75">
      <c r="A2" s="36" t="s">
        <v>189</v>
      </c>
      <c r="E2" s="38" t="s">
        <v>708</v>
      </c>
    </row>
    <row r="5" spans="1:5" ht="23.25">
      <c r="A5" s="133" t="s">
        <v>194</v>
      </c>
      <c r="B5" s="133"/>
      <c r="C5" s="133"/>
      <c r="D5" s="133"/>
      <c r="E5" s="133"/>
    </row>
    <row r="6" spans="1:5" ht="12.75">
      <c r="A6" s="134" t="s">
        <v>704</v>
      </c>
      <c r="B6" s="134"/>
      <c r="C6" s="134"/>
      <c r="D6" s="134"/>
      <c r="E6" s="134"/>
    </row>
    <row r="7" ht="13.5" thickBot="1"/>
    <row r="8" spans="1:5" ht="12.75">
      <c r="A8" s="1" t="s">
        <v>0</v>
      </c>
      <c r="B8" s="2" t="s">
        <v>1</v>
      </c>
      <c r="C8" s="2" t="s">
        <v>2</v>
      </c>
      <c r="D8" s="11" t="s">
        <v>192</v>
      </c>
      <c r="E8" s="54" t="s">
        <v>3</v>
      </c>
    </row>
    <row r="9" spans="1:5" ht="12.75">
      <c r="A9" s="3" t="s">
        <v>4</v>
      </c>
      <c r="B9" s="4">
        <v>100</v>
      </c>
      <c r="C9" s="33" t="s">
        <v>5</v>
      </c>
      <c r="D9" s="12">
        <v>287235793047.825</v>
      </c>
      <c r="E9" s="13">
        <v>290138254316</v>
      </c>
    </row>
    <row r="10" spans="1:5" ht="12.75">
      <c r="A10" s="3" t="s">
        <v>6</v>
      </c>
      <c r="B10" s="4">
        <v>110</v>
      </c>
      <c r="C10" s="33" t="s">
        <v>5</v>
      </c>
      <c r="D10" s="12">
        <v>1044294692</v>
      </c>
      <c r="E10" s="13">
        <v>18617172484</v>
      </c>
    </row>
    <row r="11" spans="1:5" ht="12.75">
      <c r="A11" s="5" t="s">
        <v>7</v>
      </c>
      <c r="B11" s="6">
        <v>111</v>
      </c>
      <c r="C11" s="34" t="s">
        <v>8</v>
      </c>
      <c r="D11" s="15">
        <v>1044294692</v>
      </c>
      <c r="E11" s="14">
        <v>18617172484</v>
      </c>
    </row>
    <row r="12" spans="1:5" ht="12.75">
      <c r="A12" s="5" t="s">
        <v>9</v>
      </c>
      <c r="B12" s="6">
        <v>112</v>
      </c>
      <c r="C12" s="45"/>
      <c r="D12" s="15">
        <v>0</v>
      </c>
      <c r="E12" s="14"/>
    </row>
    <row r="13" spans="1:5" ht="12.75">
      <c r="A13" s="3" t="s">
        <v>10</v>
      </c>
      <c r="B13" s="4">
        <v>120</v>
      </c>
      <c r="C13" s="33" t="s">
        <v>11</v>
      </c>
      <c r="D13" s="12">
        <v>3130177296</v>
      </c>
      <c r="E13" s="13">
        <v>3110177296</v>
      </c>
    </row>
    <row r="14" spans="1:5" ht="12.75">
      <c r="A14" s="5" t="s">
        <v>12</v>
      </c>
      <c r="B14" s="6">
        <v>121</v>
      </c>
      <c r="C14" s="45"/>
      <c r="D14" s="15">
        <v>3130177296</v>
      </c>
      <c r="E14" s="14">
        <v>3110177296</v>
      </c>
    </row>
    <row r="15" spans="1:5" ht="12.75">
      <c r="A15" s="5" t="s">
        <v>13</v>
      </c>
      <c r="B15" s="6">
        <v>129</v>
      </c>
      <c r="C15" s="45"/>
      <c r="D15" s="15">
        <v>0</v>
      </c>
      <c r="E15" s="14"/>
    </row>
    <row r="16" spans="1:5" ht="12.75">
      <c r="A16" s="3" t="s">
        <v>14</v>
      </c>
      <c r="B16" s="4">
        <v>130</v>
      </c>
      <c r="C16" s="33" t="s">
        <v>5</v>
      </c>
      <c r="D16" s="12">
        <v>38702716971</v>
      </c>
      <c r="E16" s="13">
        <v>34101484814</v>
      </c>
    </row>
    <row r="17" spans="1:5" ht="12.75">
      <c r="A17" s="5" t="s">
        <v>15</v>
      </c>
      <c r="B17" s="6">
        <v>131</v>
      </c>
      <c r="C17" s="45"/>
      <c r="D17" s="15">
        <v>23775402048</v>
      </c>
      <c r="E17" s="14">
        <v>21964473051</v>
      </c>
    </row>
    <row r="18" spans="1:5" ht="12.75">
      <c r="A18" s="5" t="s">
        <v>16</v>
      </c>
      <c r="B18" s="6">
        <v>132</v>
      </c>
      <c r="C18" s="45"/>
      <c r="D18" s="15">
        <v>19596417372</v>
      </c>
      <c r="E18" s="14">
        <v>15878587402</v>
      </c>
    </row>
    <row r="19" spans="1:5" ht="12.75">
      <c r="A19" s="5" t="s">
        <v>17</v>
      </c>
      <c r="B19" s="6">
        <v>133</v>
      </c>
      <c r="C19" s="45"/>
      <c r="D19" s="15">
        <v>0</v>
      </c>
      <c r="E19" s="14">
        <v>0</v>
      </c>
    </row>
    <row r="20" spans="1:5" ht="12.75">
      <c r="A20" s="5" t="s">
        <v>18</v>
      </c>
      <c r="B20" s="6">
        <v>134</v>
      </c>
      <c r="C20" s="45"/>
      <c r="D20" s="15">
        <v>0</v>
      </c>
      <c r="E20" s="14">
        <v>0</v>
      </c>
    </row>
    <row r="21" spans="1:5" ht="12.75">
      <c r="A21" s="5" t="s">
        <v>19</v>
      </c>
      <c r="B21" s="6">
        <v>135</v>
      </c>
      <c r="C21" s="34" t="s">
        <v>20</v>
      </c>
      <c r="D21" s="15">
        <v>4494400111</v>
      </c>
      <c r="E21" s="14">
        <v>5421926921</v>
      </c>
    </row>
    <row r="22" spans="1:5" ht="12.75">
      <c r="A22" s="5" t="s">
        <v>21</v>
      </c>
      <c r="B22" s="6">
        <v>139</v>
      </c>
      <c r="C22" s="45"/>
      <c r="D22" s="15">
        <v>-9163502560</v>
      </c>
      <c r="E22" s="14">
        <v>-9163502560</v>
      </c>
    </row>
    <row r="23" spans="1:5" ht="12.75">
      <c r="A23" s="3" t="s">
        <v>22</v>
      </c>
      <c r="B23" s="4">
        <v>140</v>
      </c>
      <c r="C23" s="33" t="s">
        <v>5</v>
      </c>
      <c r="D23" s="12">
        <v>234764373216.825</v>
      </c>
      <c r="E23" s="13">
        <v>215113624469</v>
      </c>
    </row>
    <row r="24" spans="1:5" ht="12.75">
      <c r="A24" s="5" t="s">
        <v>23</v>
      </c>
      <c r="B24" s="6">
        <v>141</v>
      </c>
      <c r="C24" s="34" t="s">
        <v>24</v>
      </c>
      <c r="D24" s="15">
        <v>235039762389.825</v>
      </c>
      <c r="E24" s="14">
        <v>215389013642</v>
      </c>
    </row>
    <row r="25" spans="1:5" ht="12.75">
      <c r="A25" s="5" t="s">
        <v>25</v>
      </c>
      <c r="B25" s="6">
        <v>149</v>
      </c>
      <c r="C25" s="45"/>
      <c r="D25" s="15">
        <v>-275389173</v>
      </c>
      <c r="E25" s="14">
        <v>-275389173</v>
      </c>
    </row>
    <row r="26" spans="1:5" ht="12.75">
      <c r="A26" s="3" t="s">
        <v>26</v>
      </c>
      <c r="B26" s="4">
        <v>150</v>
      </c>
      <c r="C26" s="33" t="s">
        <v>5</v>
      </c>
      <c r="D26" s="12">
        <v>9594230872</v>
      </c>
      <c r="E26" s="13">
        <v>19195795253</v>
      </c>
    </row>
    <row r="27" spans="1:5" ht="12.75">
      <c r="A27" s="5" t="s">
        <v>27</v>
      </c>
      <c r="B27" s="6">
        <v>151</v>
      </c>
      <c r="C27" s="45"/>
      <c r="D27" s="15">
        <v>1477554238</v>
      </c>
      <c r="E27" s="14">
        <v>2182215537</v>
      </c>
    </row>
    <row r="28" spans="1:5" ht="12.75">
      <c r="A28" s="5" t="s">
        <v>28</v>
      </c>
      <c r="B28" s="6">
        <v>152</v>
      </c>
      <c r="C28" s="45"/>
      <c r="D28" s="15">
        <v>6111802074</v>
      </c>
      <c r="E28" s="14">
        <v>11265289423</v>
      </c>
    </row>
    <row r="29" spans="1:5" ht="12.75">
      <c r="A29" s="5" t="s">
        <v>29</v>
      </c>
      <c r="B29" s="6">
        <v>154</v>
      </c>
      <c r="C29" s="34" t="s">
        <v>30</v>
      </c>
      <c r="D29" s="15">
        <v>0</v>
      </c>
      <c r="E29" s="14">
        <v>369841898</v>
      </c>
    </row>
    <row r="30" spans="1:5" ht="12.75">
      <c r="A30" s="5" t="s">
        <v>31</v>
      </c>
      <c r="B30" s="6">
        <v>158</v>
      </c>
      <c r="C30" s="45"/>
      <c r="D30" s="15">
        <v>2004874560</v>
      </c>
      <c r="E30" s="14">
        <v>5378448395</v>
      </c>
    </row>
    <row r="31" spans="1:5" ht="12.75">
      <c r="A31" s="3" t="s">
        <v>32</v>
      </c>
      <c r="B31" s="4">
        <v>200</v>
      </c>
      <c r="C31" s="33" t="s">
        <v>5</v>
      </c>
      <c r="D31" s="12">
        <v>125555686372</v>
      </c>
      <c r="E31" s="13">
        <v>133210677837</v>
      </c>
    </row>
    <row r="32" spans="1:5" ht="12.75">
      <c r="A32" s="3" t="s">
        <v>33</v>
      </c>
      <c r="B32" s="4">
        <v>210</v>
      </c>
      <c r="C32" s="33" t="s">
        <v>5</v>
      </c>
      <c r="D32" s="12">
        <v>0</v>
      </c>
      <c r="E32" s="13">
        <v>0</v>
      </c>
    </row>
    <row r="33" spans="1:5" ht="12.75">
      <c r="A33" s="5" t="s">
        <v>34</v>
      </c>
      <c r="B33" s="6">
        <v>211</v>
      </c>
      <c r="C33" s="45"/>
      <c r="D33" s="15">
        <v>0</v>
      </c>
      <c r="E33" s="14">
        <v>0</v>
      </c>
    </row>
    <row r="34" spans="1:5" ht="12.75">
      <c r="A34" s="5" t="s">
        <v>35</v>
      </c>
      <c r="B34" s="6">
        <v>212</v>
      </c>
      <c r="C34" s="45"/>
      <c r="D34" s="15">
        <v>0</v>
      </c>
      <c r="E34" s="14">
        <v>0</v>
      </c>
    </row>
    <row r="35" spans="1:5" ht="12.75">
      <c r="A35" s="5" t="s">
        <v>36</v>
      </c>
      <c r="B35" s="6">
        <v>213</v>
      </c>
      <c r="C35" s="34" t="s">
        <v>37</v>
      </c>
      <c r="D35" s="15">
        <v>0</v>
      </c>
      <c r="E35" s="14">
        <v>0</v>
      </c>
    </row>
    <row r="36" spans="1:5" ht="12.75">
      <c r="A36" s="5" t="s">
        <v>38</v>
      </c>
      <c r="B36" s="6">
        <v>218</v>
      </c>
      <c r="C36" s="34" t="s">
        <v>39</v>
      </c>
      <c r="D36" s="15">
        <v>0</v>
      </c>
      <c r="E36" s="14">
        <v>0</v>
      </c>
    </row>
    <row r="37" spans="1:5" ht="12.75">
      <c r="A37" s="5" t="s">
        <v>40</v>
      </c>
      <c r="B37" s="6">
        <v>219</v>
      </c>
      <c r="C37" s="45"/>
      <c r="D37" s="15">
        <v>0</v>
      </c>
      <c r="E37" s="14">
        <v>0</v>
      </c>
    </row>
    <row r="38" spans="1:5" ht="12.75">
      <c r="A38" s="3" t="s">
        <v>41</v>
      </c>
      <c r="B38" s="4">
        <v>220</v>
      </c>
      <c r="C38" s="33" t="s">
        <v>5</v>
      </c>
      <c r="D38" s="12">
        <v>119255629545</v>
      </c>
      <c r="E38" s="13">
        <v>126058470399</v>
      </c>
    </row>
    <row r="39" spans="1:5" ht="12.75">
      <c r="A39" s="5" t="s">
        <v>42</v>
      </c>
      <c r="B39" s="6">
        <v>221</v>
      </c>
      <c r="C39" s="34" t="s">
        <v>43</v>
      </c>
      <c r="D39" s="12">
        <v>107391569982</v>
      </c>
      <c r="E39" s="13">
        <v>115862909940</v>
      </c>
    </row>
    <row r="40" spans="1:5" ht="12.75">
      <c r="A40" s="5" t="s">
        <v>44</v>
      </c>
      <c r="B40" s="6">
        <v>222</v>
      </c>
      <c r="C40" s="34" t="s">
        <v>5</v>
      </c>
      <c r="D40" s="15">
        <v>177162177716</v>
      </c>
      <c r="E40" s="14">
        <v>173301163115</v>
      </c>
    </row>
    <row r="41" spans="1:5" ht="12.75">
      <c r="A41" s="5" t="s">
        <v>45</v>
      </c>
      <c r="B41" s="6">
        <v>223</v>
      </c>
      <c r="C41" s="34" t="s">
        <v>5</v>
      </c>
      <c r="D41" s="15">
        <v>-69770607734</v>
      </c>
      <c r="E41" s="14">
        <v>-57438253175</v>
      </c>
    </row>
    <row r="42" spans="1:5" ht="12.75">
      <c r="A42" s="5" t="s">
        <v>46</v>
      </c>
      <c r="B42" s="6">
        <v>224</v>
      </c>
      <c r="C42" s="34" t="s">
        <v>47</v>
      </c>
      <c r="D42" s="12">
        <v>0</v>
      </c>
      <c r="E42" s="13">
        <v>0</v>
      </c>
    </row>
    <row r="43" spans="1:5" ht="12.75">
      <c r="A43" s="5" t="s">
        <v>44</v>
      </c>
      <c r="B43" s="6">
        <v>225</v>
      </c>
      <c r="C43" s="34" t="s">
        <v>5</v>
      </c>
      <c r="D43" s="15">
        <v>0</v>
      </c>
      <c r="E43" s="14">
        <v>0</v>
      </c>
    </row>
    <row r="44" spans="1:5" ht="12.75">
      <c r="A44" s="5" t="s">
        <v>45</v>
      </c>
      <c r="B44" s="6">
        <v>226</v>
      </c>
      <c r="C44" s="34" t="s">
        <v>5</v>
      </c>
      <c r="D44" s="15">
        <v>0</v>
      </c>
      <c r="E44" s="14">
        <v>0</v>
      </c>
    </row>
    <row r="45" spans="1:5" ht="12.75">
      <c r="A45" s="5" t="s">
        <v>48</v>
      </c>
      <c r="B45" s="6">
        <v>227</v>
      </c>
      <c r="C45" s="34" t="s">
        <v>49</v>
      </c>
      <c r="D45" s="12">
        <v>7130437515</v>
      </c>
      <c r="E45" s="13">
        <v>7352859096</v>
      </c>
    </row>
    <row r="46" spans="1:5" ht="12.75">
      <c r="A46" s="5" t="s">
        <v>44</v>
      </c>
      <c r="B46" s="6">
        <v>228</v>
      </c>
      <c r="C46" s="34" t="s">
        <v>5</v>
      </c>
      <c r="D46" s="15">
        <v>8443171217</v>
      </c>
      <c r="E46" s="14">
        <v>8443171217</v>
      </c>
    </row>
    <row r="47" spans="1:5" ht="12.75">
      <c r="A47" s="5" t="s">
        <v>45</v>
      </c>
      <c r="B47" s="6">
        <v>229</v>
      </c>
      <c r="C47" s="34" t="s">
        <v>5</v>
      </c>
      <c r="D47" s="15">
        <v>-1312733702</v>
      </c>
      <c r="E47" s="14">
        <v>-1090312121</v>
      </c>
    </row>
    <row r="48" spans="1:5" ht="12.75">
      <c r="A48" s="5" t="s">
        <v>50</v>
      </c>
      <c r="B48" s="6">
        <v>230</v>
      </c>
      <c r="C48" s="34" t="s">
        <v>51</v>
      </c>
      <c r="D48" s="15">
        <v>4733622048</v>
      </c>
      <c r="E48" s="14">
        <v>2842701363</v>
      </c>
    </row>
    <row r="49" spans="1:5" ht="12.75">
      <c r="A49" s="3" t="s">
        <v>52</v>
      </c>
      <c r="B49" s="4">
        <v>240</v>
      </c>
      <c r="C49" s="33" t="s">
        <v>53</v>
      </c>
      <c r="D49" s="12">
        <v>0</v>
      </c>
      <c r="E49" s="13"/>
    </row>
    <row r="50" spans="1:5" ht="12.75">
      <c r="A50" s="5" t="s">
        <v>44</v>
      </c>
      <c r="B50" s="6">
        <v>241</v>
      </c>
      <c r="C50" s="45"/>
      <c r="D50" s="15">
        <v>0</v>
      </c>
      <c r="E50" s="14"/>
    </row>
    <row r="51" spans="1:5" ht="12.75">
      <c r="A51" s="5" t="s">
        <v>54</v>
      </c>
      <c r="B51" s="6">
        <v>242</v>
      </c>
      <c r="C51" s="45"/>
      <c r="D51" s="15">
        <v>0</v>
      </c>
      <c r="E51" s="14"/>
    </row>
    <row r="52" spans="1:5" ht="12.75">
      <c r="A52" s="3" t="s">
        <v>55</v>
      </c>
      <c r="B52" s="4">
        <v>250</v>
      </c>
      <c r="C52" s="33" t="s">
        <v>5</v>
      </c>
      <c r="D52" s="12">
        <v>3702272727</v>
      </c>
      <c r="E52" s="13">
        <v>3702272727</v>
      </c>
    </row>
    <row r="53" spans="1:5" ht="12.75">
      <c r="A53" s="5" t="s">
        <v>56</v>
      </c>
      <c r="B53" s="6">
        <v>251</v>
      </c>
      <c r="C53" s="45"/>
      <c r="D53" s="15">
        <v>3702272727</v>
      </c>
      <c r="E53" s="14">
        <v>3702272727</v>
      </c>
    </row>
    <row r="54" spans="1:5" ht="12.75">
      <c r="A54" s="5" t="s">
        <v>57</v>
      </c>
      <c r="B54" s="6">
        <v>252</v>
      </c>
      <c r="C54" s="45"/>
      <c r="D54" s="15">
        <v>0</v>
      </c>
      <c r="E54" s="14"/>
    </row>
    <row r="55" spans="1:5" ht="12.75">
      <c r="A55" s="5" t="s">
        <v>58</v>
      </c>
      <c r="B55" s="6">
        <v>258</v>
      </c>
      <c r="C55" s="34" t="s">
        <v>59</v>
      </c>
      <c r="D55" s="15">
        <v>0</v>
      </c>
      <c r="E55" s="14"/>
    </row>
    <row r="56" spans="1:5" ht="12.75">
      <c r="A56" s="5" t="s">
        <v>60</v>
      </c>
      <c r="B56" s="6">
        <v>259</v>
      </c>
      <c r="C56" s="34" t="s">
        <v>5</v>
      </c>
      <c r="D56" s="15">
        <v>0</v>
      </c>
      <c r="E56" s="14"/>
    </row>
    <row r="57" spans="1:5" ht="12.75">
      <c r="A57" s="3" t="s">
        <v>61</v>
      </c>
      <c r="B57" s="4">
        <v>260</v>
      </c>
      <c r="C57" s="45"/>
      <c r="D57" s="12">
        <v>2597784100</v>
      </c>
      <c r="E57" s="13">
        <v>3449934711</v>
      </c>
    </row>
    <row r="58" spans="1:5" ht="12.75">
      <c r="A58" s="5" t="s">
        <v>62</v>
      </c>
      <c r="B58" s="6">
        <v>261</v>
      </c>
      <c r="C58" s="34" t="s">
        <v>63</v>
      </c>
      <c r="D58" s="15">
        <v>2339433700</v>
      </c>
      <c r="E58" s="14">
        <v>3191584311</v>
      </c>
    </row>
    <row r="59" spans="1:5" ht="12.75">
      <c r="A59" s="5" t="s">
        <v>64</v>
      </c>
      <c r="B59" s="6">
        <v>262</v>
      </c>
      <c r="C59" s="34" t="s">
        <v>65</v>
      </c>
      <c r="D59" s="15">
        <v>0</v>
      </c>
      <c r="E59" s="14">
        <v>0</v>
      </c>
    </row>
    <row r="60" spans="1:5" ht="12.75">
      <c r="A60" s="5" t="s">
        <v>66</v>
      </c>
      <c r="B60" s="6">
        <v>268</v>
      </c>
      <c r="C60" s="34" t="s">
        <v>5</v>
      </c>
      <c r="D60" s="15">
        <v>258350400</v>
      </c>
      <c r="E60" s="14">
        <v>258350400</v>
      </c>
    </row>
    <row r="61" spans="1:5" ht="12.75">
      <c r="A61" s="3" t="s">
        <v>67</v>
      </c>
      <c r="B61" s="4">
        <v>270</v>
      </c>
      <c r="C61" s="45"/>
      <c r="D61" s="12">
        <v>412791479419.825</v>
      </c>
      <c r="E61" s="13">
        <v>423348932153</v>
      </c>
    </row>
    <row r="62" spans="1:5" ht="12.75">
      <c r="A62" s="3" t="s">
        <v>68</v>
      </c>
      <c r="B62" s="4">
        <v>300</v>
      </c>
      <c r="C62" s="45"/>
      <c r="D62" s="12">
        <v>330920253168</v>
      </c>
      <c r="E62" s="13">
        <v>343526050710</v>
      </c>
    </row>
    <row r="63" spans="1:5" ht="12.75">
      <c r="A63" s="3" t="s">
        <v>69</v>
      </c>
      <c r="B63" s="4">
        <v>310</v>
      </c>
      <c r="C63" s="45"/>
      <c r="D63" s="12">
        <v>310260304857</v>
      </c>
      <c r="E63" s="13">
        <v>323419638149</v>
      </c>
    </row>
    <row r="64" spans="1:5" ht="12.75">
      <c r="A64" s="5" t="s">
        <v>70</v>
      </c>
      <c r="B64" s="6">
        <v>311</v>
      </c>
      <c r="C64" s="34" t="s">
        <v>71</v>
      </c>
      <c r="D64" s="15">
        <v>229593366779</v>
      </c>
      <c r="E64" s="14">
        <v>260682760606</v>
      </c>
    </row>
    <row r="65" spans="1:5" ht="12.75">
      <c r="A65" s="5" t="s">
        <v>72</v>
      </c>
      <c r="B65" s="6">
        <v>312</v>
      </c>
      <c r="C65" s="34" t="s">
        <v>5</v>
      </c>
      <c r="D65" s="15">
        <v>55440715551</v>
      </c>
      <c r="E65" s="14">
        <v>39342114302</v>
      </c>
    </row>
    <row r="66" spans="1:5" ht="12.75">
      <c r="A66" s="5" t="s">
        <v>73</v>
      </c>
      <c r="B66" s="6">
        <v>313</v>
      </c>
      <c r="C66" s="34" t="s">
        <v>5</v>
      </c>
      <c r="D66" s="15">
        <v>8756261076</v>
      </c>
      <c r="E66" s="14">
        <v>7543362419</v>
      </c>
    </row>
    <row r="67" spans="1:5" ht="12.75">
      <c r="A67" s="5" t="s">
        <v>74</v>
      </c>
      <c r="B67" s="6">
        <v>314</v>
      </c>
      <c r="C67" s="34" t="s">
        <v>75</v>
      </c>
      <c r="D67" s="15">
        <v>10475538922</v>
      </c>
      <c r="E67" s="14">
        <v>12020124233</v>
      </c>
    </row>
    <row r="68" spans="1:5" ht="12.75">
      <c r="A68" s="5" t="s">
        <v>76</v>
      </c>
      <c r="B68" s="6">
        <v>315</v>
      </c>
      <c r="C68" s="34" t="s">
        <v>5</v>
      </c>
      <c r="D68" s="15">
        <v>3484085639</v>
      </c>
      <c r="E68" s="14">
        <v>3939853872</v>
      </c>
    </row>
    <row r="69" spans="1:5" ht="12.75">
      <c r="A69" s="5" t="s">
        <v>77</v>
      </c>
      <c r="B69" s="6">
        <v>316</v>
      </c>
      <c r="C69" s="34" t="s">
        <v>78</v>
      </c>
      <c r="D69" s="15">
        <v>0</v>
      </c>
      <c r="E69" s="14">
        <v>0</v>
      </c>
    </row>
    <row r="70" spans="1:5" ht="12.75">
      <c r="A70" s="5" t="s">
        <v>79</v>
      </c>
      <c r="B70" s="6">
        <v>317</v>
      </c>
      <c r="C70" s="34" t="s">
        <v>5</v>
      </c>
      <c r="D70" s="15">
        <v>0</v>
      </c>
      <c r="E70" s="14">
        <v>0</v>
      </c>
    </row>
    <row r="71" spans="1:5" ht="12.75">
      <c r="A71" s="5" t="s">
        <v>80</v>
      </c>
      <c r="B71" s="6">
        <v>318</v>
      </c>
      <c r="C71" s="34" t="s">
        <v>5</v>
      </c>
      <c r="D71" s="15">
        <v>0</v>
      </c>
      <c r="E71" s="14">
        <v>0</v>
      </c>
    </row>
    <row r="72" spans="1:5" ht="12.75">
      <c r="A72" s="5" t="s">
        <v>81</v>
      </c>
      <c r="B72" s="6">
        <v>319</v>
      </c>
      <c r="C72" s="34" t="s">
        <v>82</v>
      </c>
      <c r="D72" s="15">
        <v>4162302942</v>
      </c>
      <c r="E72" s="14">
        <v>740972769</v>
      </c>
    </row>
    <row r="73" spans="1:5" ht="12.75">
      <c r="A73" s="5" t="s">
        <v>83</v>
      </c>
      <c r="B73" s="6">
        <v>320</v>
      </c>
      <c r="C73" s="34" t="s">
        <v>5</v>
      </c>
      <c r="D73" s="15">
        <v>0</v>
      </c>
      <c r="E73" s="14">
        <v>0</v>
      </c>
    </row>
    <row r="74" spans="1:5" ht="12.75">
      <c r="A74" s="5" t="s">
        <v>84</v>
      </c>
      <c r="B74" s="6">
        <v>323</v>
      </c>
      <c r="C74" s="34" t="s">
        <v>5</v>
      </c>
      <c r="D74" s="15">
        <v>-1651966052</v>
      </c>
      <c r="E74" s="14">
        <v>-849550052</v>
      </c>
    </row>
    <row r="75" spans="1:5" ht="12.75">
      <c r="A75" s="3" t="s">
        <v>85</v>
      </c>
      <c r="B75" s="4">
        <v>330</v>
      </c>
      <c r="C75" s="45"/>
      <c r="D75" s="12">
        <v>20659948311</v>
      </c>
      <c r="E75" s="13">
        <v>20106412561</v>
      </c>
    </row>
    <row r="76" spans="1:5" ht="12.75">
      <c r="A76" s="5" t="s">
        <v>86</v>
      </c>
      <c r="B76" s="6">
        <v>331</v>
      </c>
      <c r="C76" s="34" t="s">
        <v>5</v>
      </c>
      <c r="D76" s="15">
        <v>0</v>
      </c>
      <c r="E76" s="14">
        <v>0</v>
      </c>
    </row>
    <row r="77" spans="1:5" ht="12.75">
      <c r="A77" s="5" t="s">
        <v>87</v>
      </c>
      <c r="B77" s="6">
        <v>332</v>
      </c>
      <c r="C77" s="34" t="s">
        <v>88</v>
      </c>
      <c r="D77" s="15">
        <v>0</v>
      </c>
      <c r="E77" s="14">
        <v>0</v>
      </c>
    </row>
    <row r="78" spans="1:5" ht="12.75">
      <c r="A78" s="5" t="s">
        <v>89</v>
      </c>
      <c r="B78" s="6">
        <v>333</v>
      </c>
      <c r="C78" s="34" t="s">
        <v>5</v>
      </c>
      <c r="D78" s="15">
        <v>0</v>
      </c>
      <c r="E78" s="14">
        <v>0</v>
      </c>
    </row>
    <row r="79" spans="1:5" ht="12.75">
      <c r="A79" s="5" t="s">
        <v>90</v>
      </c>
      <c r="B79" s="6">
        <v>334</v>
      </c>
      <c r="C79" s="34" t="s">
        <v>91</v>
      </c>
      <c r="D79" s="15">
        <v>20652342000</v>
      </c>
      <c r="E79" s="14">
        <v>20094342000</v>
      </c>
    </row>
    <row r="80" spans="1:5" ht="12.75">
      <c r="A80" s="5" t="s">
        <v>92</v>
      </c>
      <c r="B80" s="6">
        <v>335</v>
      </c>
      <c r="C80" s="34" t="s">
        <v>65</v>
      </c>
      <c r="D80" s="15">
        <v>0</v>
      </c>
      <c r="E80" s="14">
        <v>0</v>
      </c>
    </row>
    <row r="81" spans="1:5" ht="12.75">
      <c r="A81" s="5" t="s">
        <v>93</v>
      </c>
      <c r="B81" s="6">
        <v>336</v>
      </c>
      <c r="C81" s="34" t="s">
        <v>5</v>
      </c>
      <c r="D81" s="15">
        <v>7606311</v>
      </c>
      <c r="E81" s="14">
        <v>12070561</v>
      </c>
    </row>
    <row r="82" spans="1:5" ht="12.75">
      <c r="A82" s="5" t="s">
        <v>94</v>
      </c>
      <c r="B82" s="6">
        <v>337</v>
      </c>
      <c r="C82" s="34" t="s">
        <v>5</v>
      </c>
      <c r="D82" s="15">
        <v>0</v>
      </c>
      <c r="E82" s="14">
        <v>0</v>
      </c>
    </row>
    <row r="83" spans="1:5" ht="12.75">
      <c r="A83" s="5" t="s">
        <v>95</v>
      </c>
      <c r="B83" s="6">
        <v>339</v>
      </c>
      <c r="C83" s="34" t="s">
        <v>5</v>
      </c>
      <c r="D83" s="15">
        <v>0</v>
      </c>
      <c r="E83" s="14">
        <v>0</v>
      </c>
    </row>
    <row r="84" spans="1:5" ht="12.75">
      <c r="A84" s="3" t="s">
        <v>96</v>
      </c>
      <c r="B84" s="4">
        <v>400</v>
      </c>
      <c r="C84" s="45"/>
      <c r="D84" s="12">
        <v>81871226251.825</v>
      </c>
      <c r="E84" s="13">
        <v>79822881443</v>
      </c>
    </row>
    <row r="85" spans="1:5" ht="12.75">
      <c r="A85" s="3" t="s">
        <v>97</v>
      </c>
      <c r="B85" s="4">
        <v>410</v>
      </c>
      <c r="C85" s="33" t="s">
        <v>98</v>
      </c>
      <c r="D85" s="12">
        <v>81871226251.825</v>
      </c>
      <c r="E85" s="13">
        <v>79822881443</v>
      </c>
    </row>
    <row r="86" spans="1:5" ht="12.75">
      <c r="A86" s="5" t="s">
        <v>99</v>
      </c>
      <c r="B86" s="6">
        <v>411</v>
      </c>
      <c r="C86" s="45"/>
      <c r="D86" s="15">
        <v>50000000000</v>
      </c>
      <c r="E86" s="14">
        <v>50000000000</v>
      </c>
    </row>
    <row r="87" spans="1:5" ht="12.75">
      <c r="A87" s="5" t="s">
        <v>100</v>
      </c>
      <c r="B87" s="6">
        <v>412</v>
      </c>
      <c r="C87" s="45"/>
      <c r="D87" s="15">
        <v>21915800000</v>
      </c>
      <c r="E87" s="14">
        <v>21915800000</v>
      </c>
    </row>
    <row r="88" spans="1:5" ht="12.75">
      <c r="A88" s="5" t="s">
        <v>101</v>
      </c>
      <c r="B88" s="6">
        <v>413</v>
      </c>
      <c r="C88" s="45"/>
      <c r="D88" s="15">
        <v>0</v>
      </c>
      <c r="E88" s="14">
        <v>0</v>
      </c>
    </row>
    <row r="89" spans="1:5" ht="12.75">
      <c r="A89" s="5" t="s">
        <v>102</v>
      </c>
      <c r="B89" s="6">
        <v>414</v>
      </c>
      <c r="C89" s="45"/>
      <c r="D89" s="15">
        <v>0</v>
      </c>
      <c r="E89" s="14">
        <v>0</v>
      </c>
    </row>
    <row r="90" spans="1:5" ht="12.75">
      <c r="A90" s="5" t="s">
        <v>103</v>
      </c>
      <c r="B90" s="6">
        <v>415</v>
      </c>
      <c r="C90" s="45"/>
      <c r="D90" s="15">
        <v>0</v>
      </c>
      <c r="E90" s="14">
        <v>0</v>
      </c>
    </row>
    <row r="91" spans="1:5" ht="12.75">
      <c r="A91" s="5" t="s">
        <v>104</v>
      </c>
      <c r="B91" s="6">
        <v>416</v>
      </c>
      <c r="C91" s="45"/>
      <c r="D91" s="15">
        <v>29112436</v>
      </c>
      <c r="E91" s="14">
        <v>-150888878</v>
      </c>
    </row>
    <row r="92" spans="1:5" ht="12.75">
      <c r="A92" s="5" t="s">
        <v>105</v>
      </c>
      <c r="B92" s="6">
        <v>417</v>
      </c>
      <c r="C92" s="45"/>
      <c r="D92" s="15">
        <v>0</v>
      </c>
      <c r="E92" s="14">
        <v>0</v>
      </c>
    </row>
    <row r="93" spans="1:5" ht="12.75">
      <c r="A93" s="5" t="s">
        <v>106</v>
      </c>
      <c r="B93" s="6">
        <v>418</v>
      </c>
      <c r="C93" s="45"/>
      <c r="D93" s="15">
        <v>463691970</v>
      </c>
      <c r="E93" s="14">
        <v>463691970</v>
      </c>
    </row>
    <row r="94" spans="1:5" ht="12.75">
      <c r="A94" s="5" t="s">
        <v>107</v>
      </c>
      <c r="B94" s="6">
        <v>419</v>
      </c>
      <c r="C94" s="45"/>
      <c r="D94" s="15">
        <v>0</v>
      </c>
      <c r="E94" s="14">
        <v>0</v>
      </c>
    </row>
    <row r="95" spans="1:5" ht="12.75">
      <c r="A95" s="5" t="s">
        <v>108</v>
      </c>
      <c r="B95" s="6">
        <v>420</v>
      </c>
      <c r="C95" s="45"/>
      <c r="D95" s="15">
        <v>9462621845.825</v>
      </c>
      <c r="E95" s="14">
        <v>7594278351</v>
      </c>
    </row>
    <row r="96" spans="1:5" ht="12.75">
      <c r="A96" s="5" t="s">
        <v>109</v>
      </c>
      <c r="B96" s="6">
        <v>421</v>
      </c>
      <c r="C96" s="45"/>
      <c r="D96" s="15">
        <v>0</v>
      </c>
      <c r="E96" s="14">
        <v>0</v>
      </c>
    </row>
    <row r="97" spans="1:5" ht="12.75">
      <c r="A97" s="5" t="s">
        <v>110</v>
      </c>
      <c r="B97" s="6">
        <v>422</v>
      </c>
      <c r="C97" s="45"/>
      <c r="D97" s="15">
        <v>0</v>
      </c>
      <c r="E97" s="14">
        <v>0</v>
      </c>
    </row>
    <row r="98" spans="1:5" ht="12.75">
      <c r="A98" s="3" t="s">
        <v>111</v>
      </c>
      <c r="B98" s="4">
        <v>430</v>
      </c>
      <c r="C98" s="33" t="s">
        <v>5</v>
      </c>
      <c r="D98" s="12">
        <v>0</v>
      </c>
      <c r="E98" s="55">
        <v>0</v>
      </c>
    </row>
    <row r="99" spans="1:5" ht="12.75">
      <c r="A99" s="5" t="s">
        <v>112</v>
      </c>
      <c r="B99" s="6">
        <v>431</v>
      </c>
      <c r="C99" s="45"/>
      <c r="D99" s="15">
        <v>0</v>
      </c>
      <c r="E99" s="14">
        <v>0</v>
      </c>
    </row>
    <row r="100" spans="1:5" ht="12.75">
      <c r="A100" s="5" t="s">
        <v>113</v>
      </c>
      <c r="B100" s="6">
        <v>432</v>
      </c>
      <c r="C100" s="34" t="s">
        <v>114</v>
      </c>
      <c r="D100" s="15">
        <v>0</v>
      </c>
      <c r="E100" s="14">
        <v>0</v>
      </c>
    </row>
    <row r="101" spans="1:5" ht="12.75">
      <c r="A101" s="5" t="s">
        <v>115</v>
      </c>
      <c r="B101" s="6">
        <v>433</v>
      </c>
      <c r="C101" s="45"/>
      <c r="D101" s="15">
        <v>0</v>
      </c>
      <c r="E101" s="14">
        <v>0</v>
      </c>
    </row>
    <row r="102" spans="1:5" ht="12.75">
      <c r="A102" s="3" t="s">
        <v>116</v>
      </c>
      <c r="B102" s="4">
        <v>440</v>
      </c>
      <c r="C102" s="33" t="s">
        <v>5</v>
      </c>
      <c r="D102" s="12">
        <v>412791479419.825</v>
      </c>
      <c r="E102" s="13">
        <v>423348932153</v>
      </c>
    </row>
    <row r="103" spans="1:5" ht="12.75">
      <c r="A103" s="3" t="s">
        <v>117</v>
      </c>
      <c r="B103" s="7"/>
      <c r="C103" s="33" t="s">
        <v>5</v>
      </c>
      <c r="D103" s="12">
        <v>0</v>
      </c>
      <c r="E103" s="13">
        <v>0</v>
      </c>
    </row>
    <row r="104" spans="1:5" ht="12.75">
      <c r="A104" s="5" t="s">
        <v>118</v>
      </c>
      <c r="B104" s="6" t="s">
        <v>119</v>
      </c>
      <c r="C104" s="48" t="s">
        <v>191</v>
      </c>
      <c r="D104" s="15"/>
      <c r="E104" s="14"/>
    </row>
    <row r="105" spans="1:5" ht="12.75">
      <c r="A105" s="5" t="s">
        <v>120</v>
      </c>
      <c r="B105" s="6" t="s">
        <v>119</v>
      </c>
      <c r="C105" s="45"/>
      <c r="D105" s="15" t="s">
        <v>5</v>
      </c>
      <c r="E105" s="14"/>
    </row>
    <row r="106" spans="1:5" ht="12.75">
      <c r="A106" s="5" t="s">
        <v>121</v>
      </c>
      <c r="B106" s="6" t="s">
        <v>119</v>
      </c>
      <c r="C106" s="45"/>
      <c r="D106" s="15" t="s">
        <v>5</v>
      </c>
      <c r="E106" s="14"/>
    </row>
    <row r="107" spans="1:5" ht="12.75">
      <c r="A107" s="5" t="s">
        <v>122</v>
      </c>
      <c r="B107" s="6" t="s">
        <v>119</v>
      </c>
      <c r="C107" s="45"/>
      <c r="D107" s="15" t="s">
        <v>5</v>
      </c>
      <c r="E107" s="14"/>
    </row>
    <row r="108" spans="1:5" ht="12.75">
      <c r="A108" s="5" t="s">
        <v>123</v>
      </c>
      <c r="B108" s="6" t="s">
        <v>119</v>
      </c>
      <c r="C108" s="45"/>
      <c r="D108" s="15" t="s">
        <v>5</v>
      </c>
      <c r="E108" s="14"/>
    </row>
    <row r="109" spans="1:5" ht="12.75">
      <c r="A109" s="29" t="s">
        <v>185</v>
      </c>
      <c r="B109" s="30"/>
      <c r="C109" s="46"/>
      <c r="D109" s="31"/>
      <c r="E109" s="56">
        <v>26854.83</v>
      </c>
    </row>
    <row r="110" spans="1:5" ht="12.75">
      <c r="A110" s="29" t="s">
        <v>186</v>
      </c>
      <c r="B110" s="30"/>
      <c r="C110" s="46"/>
      <c r="D110" s="31"/>
      <c r="E110" s="56">
        <v>403.03</v>
      </c>
    </row>
    <row r="111" spans="1:5" ht="12.75">
      <c r="A111" s="29" t="s">
        <v>187</v>
      </c>
      <c r="B111" s="30"/>
      <c r="C111" s="46"/>
      <c r="D111" s="31"/>
      <c r="E111" s="56">
        <v>39106</v>
      </c>
    </row>
    <row r="112" spans="1:5" ht="13.5" thickBot="1">
      <c r="A112" s="8" t="s">
        <v>124</v>
      </c>
      <c r="B112" s="9" t="s">
        <v>119</v>
      </c>
      <c r="C112" s="47"/>
      <c r="D112" s="16" t="s">
        <v>5</v>
      </c>
      <c r="E112" s="22"/>
    </row>
    <row r="114" spans="2:5" ht="12.75">
      <c r="B114" s="135" t="s">
        <v>678</v>
      </c>
      <c r="C114" s="136"/>
      <c r="D114" s="136"/>
      <c r="E114" s="136"/>
    </row>
    <row r="115" spans="1:5" ht="12.75">
      <c r="A115" s="135" t="s">
        <v>679</v>
      </c>
      <c r="B115" s="135"/>
      <c r="C115" s="135"/>
      <c r="D115" s="135"/>
      <c r="E115" s="135"/>
    </row>
    <row r="117" ht="12.75">
      <c r="D117" s="32"/>
    </row>
  </sheetData>
  <sheetProtection/>
  <mergeCells count="4">
    <mergeCell ref="A5:E5"/>
    <mergeCell ref="A6:E6"/>
    <mergeCell ref="B114:E114"/>
    <mergeCell ref="A115:E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2"/>
  <sheetViews>
    <sheetView zoomScalePageLayoutView="0" workbookViewId="0" topLeftCell="A1">
      <selection activeCell="D78" sqref="D78"/>
    </sheetView>
  </sheetViews>
  <sheetFormatPr defaultColWidth="9.140625" defaultRowHeight="12.75"/>
  <cols>
    <col min="1" max="1" width="4.57421875" style="0" customWidth="1"/>
    <col min="2" max="2" width="45.00390625" style="0" customWidth="1"/>
    <col min="3" max="3" width="2.00390625" style="0" customWidth="1"/>
    <col min="4" max="4" width="19.57421875" style="110" customWidth="1"/>
    <col min="5" max="5" width="2.140625" style="17" customWidth="1"/>
    <col min="6" max="6" width="21.00390625" style="17" customWidth="1"/>
    <col min="7" max="7" width="18.57421875" style="0" hidden="1" customWidth="1"/>
    <col min="8" max="8" width="20.7109375" style="17" hidden="1" customWidth="1"/>
    <col min="9" max="9" width="20.00390625" style="0" hidden="1" customWidth="1"/>
    <col min="10" max="10" width="23.8515625" style="0" hidden="1" customWidth="1"/>
  </cols>
  <sheetData>
    <row r="1" spans="1:6" ht="15.75">
      <c r="A1" s="109" t="s">
        <v>196</v>
      </c>
      <c r="F1" s="111" t="s">
        <v>197</v>
      </c>
    </row>
    <row r="2" spans="1:6" ht="14.25">
      <c r="A2" s="112" t="s">
        <v>198</v>
      </c>
      <c r="F2" s="61" t="s">
        <v>712</v>
      </c>
    </row>
    <row r="3" ht="14.25">
      <c r="A3" s="112"/>
    </row>
    <row r="4" ht="19.5">
      <c r="A4" s="113" t="s">
        <v>614</v>
      </c>
    </row>
    <row r="5" ht="19.5">
      <c r="A5" s="113" t="s">
        <v>615</v>
      </c>
    </row>
    <row r="7" spans="1:6" ht="18">
      <c r="A7" s="114" t="s">
        <v>616</v>
      </c>
      <c r="B7" s="115" t="s">
        <v>617</v>
      </c>
      <c r="C7" s="116"/>
      <c r="D7" s="117"/>
      <c r="E7" s="118"/>
      <c r="F7" s="118"/>
    </row>
    <row r="8" spans="1:6" ht="17.25">
      <c r="A8" s="116"/>
      <c r="B8" s="116" t="s">
        <v>618</v>
      </c>
      <c r="C8" s="116"/>
      <c r="D8" s="117"/>
      <c r="E8" s="118"/>
      <c r="F8" s="118"/>
    </row>
    <row r="9" spans="1:10" ht="18">
      <c r="A9" s="116"/>
      <c r="B9" s="116" t="s">
        <v>409</v>
      </c>
      <c r="C9" s="116"/>
      <c r="D9" s="119" t="s">
        <v>716</v>
      </c>
      <c r="E9" s="120"/>
      <c r="F9" s="119" t="s">
        <v>715</v>
      </c>
      <c r="G9" s="119" t="s">
        <v>619</v>
      </c>
      <c r="H9" s="119" t="s">
        <v>620</v>
      </c>
      <c r="I9" s="119" t="s">
        <v>621</v>
      </c>
      <c r="J9" s="119" t="s">
        <v>622</v>
      </c>
    </row>
    <row r="10" spans="1:10" ht="17.25">
      <c r="A10" s="116"/>
      <c r="B10" s="116" t="s">
        <v>623</v>
      </c>
      <c r="C10" s="116"/>
      <c r="D10" s="118">
        <v>198510095709</v>
      </c>
      <c r="E10" s="121"/>
      <c r="F10" s="118">
        <v>133279092753</v>
      </c>
      <c r="G10" s="118">
        <v>61419404319</v>
      </c>
      <c r="H10" s="118">
        <v>138303460365</v>
      </c>
      <c r="I10" s="118">
        <v>150818022846</v>
      </c>
      <c r="J10" s="118">
        <v>205755741071</v>
      </c>
    </row>
    <row r="11" spans="1:10" ht="17.25">
      <c r="A11" s="116"/>
      <c r="B11" s="116" t="s">
        <v>624</v>
      </c>
      <c r="C11" s="116"/>
      <c r="D11" s="118">
        <v>2904126557</v>
      </c>
      <c r="E11" s="121"/>
      <c r="F11" s="118">
        <v>143287000</v>
      </c>
      <c r="G11" s="118">
        <v>954564494</v>
      </c>
      <c r="H11" s="118">
        <v>607974080</v>
      </c>
      <c r="I11" s="118">
        <v>756560282</v>
      </c>
      <c r="J11" s="118">
        <v>2923444856</v>
      </c>
    </row>
    <row r="12" spans="1:10" ht="18.75" thickBot="1">
      <c r="A12" s="116"/>
      <c r="B12" s="122" t="s">
        <v>461</v>
      </c>
      <c r="C12" s="123"/>
      <c r="D12" s="124">
        <f>SUM(D10:D11)</f>
        <v>201414222266</v>
      </c>
      <c r="E12" s="125"/>
      <c r="F12" s="124">
        <f>SUM(F10:F11)</f>
        <v>133422379753</v>
      </c>
      <c r="G12" s="124">
        <v>62373968813</v>
      </c>
      <c r="H12" s="124">
        <v>138911434445</v>
      </c>
      <c r="I12" s="124">
        <v>151574583128</v>
      </c>
      <c r="J12" s="124">
        <v>208679185927</v>
      </c>
    </row>
    <row r="13" spans="1:10" ht="12" customHeight="1" thickTop="1">
      <c r="A13" s="116"/>
      <c r="B13" s="116"/>
      <c r="C13" s="116"/>
      <c r="D13" s="118"/>
      <c r="E13" s="121"/>
      <c r="F13" s="118"/>
      <c r="G13" s="118"/>
      <c r="H13" s="118"/>
      <c r="I13" s="118"/>
      <c r="J13" s="118"/>
    </row>
    <row r="14" spans="1:10" ht="18">
      <c r="A14" s="114" t="s">
        <v>625</v>
      </c>
      <c r="B14" s="115" t="s">
        <v>626</v>
      </c>
      <c r="C14" s="116"/>
      <c r="D14" s="118"/>
      <c r="E14" s="121"/>
      <c r="F14" s="118"/>
      <c r="G14" s="118"/>
      <c r="H14" s="118"/>
      <c r="I14" s="118"/>
      <c r="J14" s="118"/>
    </row>
    <row r="15" spans="1:10" ht="17.25">
      <c r="A15" s="116"/>
      <c r="B15" s="116" t="s">
        <v>627</v>
      </c>
      <c r="C15" s="116"/>
      <c r="D15" s="118"/>
      <c r="E15" s="121"/>
      <c r="F15" s="118"/>
      <c r="G15" s="118"/>
      <c r="H15" s="118"/>
      <c r="I15" s="118"/>
      <c r="J15" s="118"/>
    </row>
    <row r="16" spans="1:10" ht="18">
      <c r="A16" s="116"/>
      <c r="B16" s="116" t="s">
        <v>409</v>
      </c>
      <c r="C16" s="116"/>
      <c r="D16" s="119" t="str">
        <f>D9</f>
        <v>QUÍ 3 NAÊM 2011</v>
      </c>
      <c r="E16" s="120"/>
      <c r="F16" s="119" t="str">
        <f>F9</f>
        <v>QUÍ 3 NAÊM 2012</v>
      </c>
      <c r="G16" s="119" t="s">
        <v>619</v>
      </c>
      <c r="H16" s="119" t="s">
        <v>620</v>
      </c>
      <c r="I16" s="119" t="s">
        <v>621</v>
      </c>
      <c r="J16" s="119" t="s">
        <v>622</v>
      </c>
    </row>
    <row r="17" spans="1:10" ht="17.25">
      <c r="A17" s="116"/>
      <c r="B17" s="116" t="s">
        <v>628</v>
      </c>
      <c r="C17" s="116"/>
      <c r="D17" s="118">
        <v>175204921631</v>
      </c>
      <c r="E17" s="121"/>
      <c r="F17" s="118">
        <v>115199559676</v>
      </c>
      <c r="G17" s="118">
        <v>52466256813</v>
      </c>
      <c r="H17" s="118">
        <v>116140509428</v>
      </c>
      <c r="I17" s="118">
        <v>127398552606</v>
      </c>
      <c r="J17" s="118">
        <v>186207595080</v>
      </c>
    </row>
    <row r="18" spans="1:10" ht="17.25">
      <c r="A18" s="116"/>
      <c r="B18" s="116" t="s">
        <v>629</v>
      </c>
      <c r="C18" s="116"/>
      <c r="D18" s="118">
        <v>1664400939</v>
      </c>
      <c r="E18" s="121"/>
      <c r="F18" s="118">
        <v>55932423</v>
      </c>
      <c r="G18" s="118">
        <v>870562818</v>
      </c>
      <c r="H18" s="118">
        <v>1340839769</v>
      </c>
      <c r="I18" s="118">
        <v>340293379</v>
      </c>
      <c r="J18" s="118">
        <v>911001545</v>
      </c>
    </row>
    <row r="19" spans="1:10" ht="18.75" thickBot="1">
      <c r="A19" s="116"/>
      <c r="B19" s="122" t="s">
        <v>461</v>
      </c>
      <c r="C19" s="123"/>
      <c r="D19" s="124">
        <f>SUM(D17:D18)</f>
        <v>176869322570</v>
      </c>
      <c r="E19" s="125"/>
      <c r="F19" s="124">
        <f>SUM(F17:F18)</f>
        <v>115255492099</v>
      </c>
      <c r="G19" s="124">
        <v>53336819631</v>
      </c>
      <c r="H19" s="124">
        <v>117481349197</v>
      </c>
      <c r="I19" s="124">
        <v>127738845985</v>
      </c>
      <c r="J19" s="124">
        <v>187118596625</v>
      </c>
    </row>
    <row r="20" spans="1:10" ht="12" customHeight="1" thickTop="1">
      <c r="A20" s="116"/>
      <c r="B20" s="116"/>
      <c r="C20" s="116"/>
      <c r="D20" s="118"/>
      <c r="E20" s="121"/>
      <c r="F20" s="118"/>
      <c r="G20" s="118"/>
      <c r="H20" s="118"/>
      <c r="I20" s="118"/>
      <c r="J20" s="118"/>
    </row>
    <row r="21" spans="1:10" ht="18">
      <c r="A21" s="114" t="s">
        <v>630</v>
      </c>
      <c r="B21" s="115" t="s">
        <v>631</v>
      </c>
      <c r="C21" s="116"/>
      <c r="D21" s="118"/>
      <c r="E21" s="121"/>
      <c r="F21" s="118"/>
      <c r="G21" s="118"/>
      <c r="H21" s="118"/>
      <c r="I21" s="118"/>
      <c r="J21" s="118"/>
    </row>
    <row r="22" spans="1:10" ht="17.25">
      <c r="A22" s="116"/>
      <c r="B22" s="116" t="s">
        <v>632</v>
      </c>
      <c r="C22" s="116"/>
      <c r="D22" s="118"/>
      <c r="E22" s="121"/>
      <c r="F22" s="118"/>
      <c r="G22" s="118"/>
      <c r="H22" s="118"/>
      <c r="I22" s="118"/>
      <c r="J22" s="118"/>
    </row>
    <row r="23" spans="1:10" ht="18">
      <c r="A23" s="116"/>
      <c r="B23" s="116" t="s">
        <v>409</v>
      </c>
      <c r="C23" s="116"/>
      <c r="D23" s="119" t="str">
        <f>D16</f>
        <v>QUÍ 3 NAÊM 2011</v>
      </c>
      <c r="E23" s="120"/>
      <c r="F23" s="119" t="str">
        <f>F16</f>
        <v>QUÍ 3 NAÊM 2012</v>
      </c>
      <c r="G23" s="119" t="s">
        <v>619</v>
      </c>
      <c r="H23" s="119" t="s">
        <v>620</v>
      </c>
      <c r="I23" s="119" t="s">
        <v>621</v>
      </c>
      <c r="J23" s="119" t="s">
        <v>622</v>
      </c>
    </row>
    <row r="24" spans="1:10" ht="17.25">
      <c r="A24" s="116"/>
      <c r="B24" s="116" t="s">
        <v>633</v>
      </c>
      <c r="C24" s="116"/>
      <c r="D24" s="118">
        <v>353309406</v>
      </c>
      <c r="E24" s="121"/>
      <c r="F24" s="118">
        <v>402659474</v>
      </c>
      <c r="G24" s="118">
        <v>63108084</v>
      </c>
      <c r="H24" s="118">
        <v>50596365</v>
      </c>
      <c r="I24" s="118">
        <v>47095991</v>
      </c>
      <c r="J24" s="118">
        <v>319757617</v>
      </c>
    </row>
    <row r="25" spans="1:10" ht="17.25">
      <c r="A25" s="116"/>
      <c r="B25" s="116" t="s">
        <v>634</v>
      </c>
      <c r="C25" s="116"/>
      <c r="D25" s="118">
        <v>678486217</v>
      </c>
      <c r="E25" s="121"/>
      <c r="F25" s="118">
        <v>180786427</v>
      </c>
      <c r="G25" s="118">
        <v>234273292</v>
      </c>
      <c r="H25" s="118">
        <v>141028124</v>
      </c>
      <c r="I25" s="118">
        <v>948303496</v>
      </c>
      <c r="J25" s="118">
        <v>466037046</v>
      </c>
    </row>
    <row r="26" spans="1:10" ht="17.25">
      <c r="A26" s="116"/>
      <c r="B26" s="116" t="s">
        <v>635</v>
      </c>
      <c r="C26" s="116"/>
      <c r="D26" s="118">
        <v>0</v>
      </c>
      <c r="E26" s="121"/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0" ht="18.75" thickBot="1">
      <c r="A27" s="116"/>
      <c r="B27" s="122" t="s">
        <v>461</v>
      </c>
      <c r="C27" s="123"/>
      <c r="D27" s="124">
        <f>SUM(D24:D26)</f>
        <v>1031795623</v>
      </c>
      <c r="E27" s="121"/>
      <c r="F27" s="124">
        <f>SUM(F24:F26)</f>
        <v>583445901</v>
      </c>
      <c r="G27" s="124">
        <v>297381376</v>
      </c>
      <c r="H27" s="124">
        <v>191624489</v>
      </c>
      <c r="I27" s="124">
        <v>995399487</v>
      </c>
      <c r="J27" s="124">
        <v>785794663</v>
      </c>
    </row>
    <row r="28" spans="1:10" ht="11.25" customHeight="1" thickTop="1">
      <c r="A28" s="116"/>
      <c r="B28" s="126"/>
      <c r="C28" s="116"/>
      <c r="D28" s="127"/>
      <c r="E28" s="121"/>
      <c r="F28" s="127"/>
      <c r="G28" s="127"/>
      <c r="H28" s="127"/>
      <c r="I28" s="127"/>
      <c r="J28" s="127"/>
    </row>
    <row r="29" spans="1:10" ht="18">
      <c r="A29" s="114" t="s">
        <v>636</v>
      </c>
      <c r="B29" s="115" t="s">
        <v>637</v>
      </c>
      <c r="C29" s="116"/>
      <c r="D29" s="118"/>
      <c r="E29" s="121"/>
      <c r="F29" s="118"/>
      <c r="G29" s="118"/>
      <c r="H29" s="118"/>
      <c r="I29" s="118"/>
      <c r="J29" s="118"/>
    </row>
    <row r="30" spans="1:10" ht="17.25">
      <c r="A30" s="116"/>
      <c r="B30" s="116" t="s">
        <v>638</v>
      </c>
      <c r="C30" s="116"/>
      <c r="D30" s="118"/>
      <c r="E30" s="121"/>
      <c r="F30" s="118"/>
      <c r="G30" s="118"/>
      <c r="H30" s="118"/>
      <c r="I30" s="118"/>
      <c r="J30" s="118"/>
    </row>
    <row r="31" spans="1:10" ht="18">
      <c r="A31" s="116"/>
      <c r="B31" s="116" t="s">
        <v>409</v>
      </c>
      <c r="C31" s="116"/>
      <c r="D31" s="119" t="str">
        <f>D23</f>
        <v>QUÍ 3 NAÊM 2011</v>
      </c>
      <c r="E31" s="120"/>
      <c r="F31" s="119" t="str">
        <f>F23</f>
        <v>QUÍ 3 NAÊM 2012</v>
      </c>
      <c r="G31" s="119" t="s">
        <v>619</v>
      </c>
      <c r="H31" s="119" t="s">
        <v>620</v>
      </c>
      <c r="I31" s="119" t="s">
        <v>621</v>
      </c>
      <c r="J31" s="119" t="s">
        <v>622</v>
      </c>
    </row>
    <row r="32" spans="1:10" ht="17.25">
      <c r="A32" s="116"/>
      <c r="B32" s="116" t="s">
        <v>639</v>
      </c>
      <c r="C32" s="116"/>
      <c r="D32" s="118">
        <v>9420375107</v>
      </c>
      <c r="E32" s="121"/>
      <c r="F32" s="118">
        <f>KQKD!D16</f>
        <v>7745345104</v>
      </c>
      <c r="G32" s="118">
        <v>4728398067</v>
      </c>
      <c r="H32" s="118">
        <v>8001648475</v>
      </c>
      <c r="I32" s="118">
        <v>7689865198</v>
      </c>
      <c r="J32" s="118">
        <v>7302843149</v>
      </c>
    </row>
    <row r="33" spans="1:10" ht="17.25">
      <c r="A33" s="116"/>
      <c r="B33" s="116" t="s">
        <v>640</v>
      </c>
      <c r="C33" s="116"/>
      <c r="D33" s="118">
        <v>996638908</v>
      </c>
      <c r="E33" s="121"/>
      <c r="F33" s="118">
        <v>183732647</v>
      </c>
      <c r="G33" s="118">
        <v>70025798</v>
      </c>
      <c r="H33" s="118">
        <v>483764023</v>
      </c>
      <c r="I33" s="118">
        <v>1693349517</v>
      </c>
      <c r="J33" s="118">
        <v>1086790936</v>
      </c>
    </row>
    <row r="34" spans="1:10" ht="17.25">
      <c r="A34" s="116"/>
      <c r="B34" s="116" t="s">
        <v>510</v>
      </c>
      <c r="C34" s="116"/>
      <c r="D34" s="118">
        <v>0</v>
      </c>
      <c r="E34" s="121"/>
      <c r="F34" s="118"/>
      <c r="G34" s="118">
        <v>0</v>
      </c>
      <c r="H34" s="118">
        <v>1137500</v>
      </c>
      <c r="I34" s="118">
        <v>0</v>
      </c>
      <c r="J34" s="118">
        <v>0</v>
      </c>
    </row>
    <row r="35" spans="1:10" ht="18.75" thickBot="1">
      <c r="A35" s="116"/>
      <c r="B35" s="122" t="s">
        <v>461</v>
      </c>
      <c r="C35" s="123"/>
      <c r="D35" s="124">
        <f>SUM(D32:D34)</f>
        <v>10417014015</v>
      </c>
      <c r="E35" s="121"/>
      <c r="F35" s="124">
        <f>SUM(F32:F34)</f>
        <v>7929077751</v>
      </c>
      <c r="G35" s="124">
        <v>4798423865</v>
      </c>
      <c r="H35" s="124">
        <v>8486549998</v>
      </c>
      <c r="I35" s="124">
        <v>9383214715</v>
      </c>
      <c r="J35" s="124">
        <v>8389634085</v>
      </c>
    </row>
    <row r="36" spans="2:10" ht="12.75" customHeight="1" thickTop="1">
      <c r="B36" s="116"/>
      <c r="C36" s="116"/>
      <c r="D36" s="118"/>
      <c r="E36" s="121"/>
      <c r="F36" s="118"/>
      <c r="G36" s="118"/>
      <c r="H36" s="118"/>
      <c r="I36" s="118"/>
      <c r="J36" s="118"/>
    </row>
    <row r="37" spans="1:10" ht="18">
      <c r="A37" s="114" t="s">
        <v>641</v>
      </c>
      <c r="B37" s="115" t="s">
        <v>642</v>
      </c>
      <c r="C37" s="116"/>
      <c r="D37" s="118"/>
      <c r="E37" s="121"/>
      <c r="F37" s="118"/>
      <c r="G37" s="118"/>
      <c r="H37" s="118"/>
      <c r="I37" s="118"/>
      <c r="J37" s="118"/>
    </row>
    <row r="38" spans="1:10" ht="18">
      <c r="A38" s="116"/>
      <c r="B38" s="116" t="s">
        <v>409</v>
      </c>
      <c r="C38" s="116"/>
      <c r="D38" s="119" t="str">
        <f>D31</f>
        <v>QUÍ 3 NAÊM 2011</v>
      </c>
      <c r="E38" s="120"/>
      <c r="F38" s="119" t="str">
        <f>F31</f>
        <v>QUÍ 3 NAÊM 2012</v>
      </c>
      <c r="G38" s="119" t="s">
        <v>619</v>
      </c>
      <c r="H38" s="119" t="s">
        <v>620</v>
      </c>
      <c r="I38" s="119" t="s">
        <v>621</v>
      </c>
      <c r="J38" s="119" t="s">
        <v>622</v>
      </c>
    </row>
    <row r="39" spans="1:10" ht="17.25">
      <c r="A39" s="116"/>
      <c r="B39" s="116" t="s">
        <v>643</v>
      </c>
      <c r="C39" s="116"/>
      <c r="D39" s="118">
        <v>105331435</v>
      </c>
      <c r="E39" s="121"/>
      <c r="F39" s="118">
        <v>116393307</v>
      </c>
      <c r="G39" s="118">
        <v>82425076</v>
      </c>
      <c r="H39" s="118">
        <v>87760120</v>
      </c>
      <c r="I39" s="118">
        <v>100406003</v>
      </c>
      <c r="J39" s="118">
        <v>100150598</v>
      </c>
    </row>
    <row r="40" spans="1:10" ht="17.25">
      <c r="A40" s="116"/>
      <c r="B40" s="116" t="s">
        <v>644</v>
      </c>
      <c r="C40" s="116"/>
      <c r="D40" s="118">
        <v>0</v>
      </c>
      <c r="E40" s="121"/>
      <c r="F40" s="118">
        <v>0</v>
      </c>
      <c r="G40" s="118">
        <v>88432263</v>
      </c>
      <c r="H40" s="118">
        <v>51615255</v>
      </c>
      <c r="I40" s="118">
        <v>13021165</v>
      </c>
      <c r="J40" s="118">
        <v>1260000</v>
      </c>
    </row>
    <row r="41" spans="1:10" ht="17.25">
      <c r="A41" s="116"/>
      <c r="B41" s="116" t="s">
        <v>645</v>
      </c>
      <c r="C41" s="116"/>
      <c r="D41" s="118">
        <v>6077945353</v>
      </c>
      <c r="E41" s="121"/>
      <c r="F41" s="118">
        <v>4740241325</v>
      </c>
      <c r="G41" s="118">
        <v>1517584164</v>
      </c>
      <c r="H41" s="118">
        <v>3366835720</v>
      </c>
      <c r="I41" s="118">
        <v>6185779802</v>
      </c>
      <c r="J41" s="118">
        <v>5263294231</v>
      </c>
    </row>
    <row r="42" spans="1:10" ht="17.25">
      <c r="A42" s="116"/>
      <c r="B42" s="116" t="s">
        <v>646</v>
      </c>
      <c r="C42" s="116"/>
      <c r="D42" s="118">
        <v>1325497576</v>
      </c>
      <c r="E42" s="121"/>
      <c r="F42" s="118">
        <v>725809825</v>
      </c>
      <c r="G42" s="118">
        <v>1072553283</v>
      </c>
      <c r="H42" s="118">
        <v>1196995942</v>
      </c>
      <c r="I42" s="118">
        <v>1806383708</v>
      </c>
      <c r="J42" s="118">
        <v>1853172785</v>
      </c>
    </row>
    <row r="43" spans="1:10" ht="17.25">
      <c r="A43" s="116"/>
      <c r="B43" s="116" t="s">
        <v>647</v>
      </c>
      <c r="C43" s="116"/>
      <c r="D43" s="118">
        <v>1301771122</v>
      </c>
      <c r="E43" s="121"/>
      <c r="F43" s="118">
        <v>511481395</v>
      </c>
      <c r="G43" s="118">
        <v>390956182</v>
      </c>
      <c r="H43" s="118">
        <v>1930123712</v>
      </c>
      <c r="I43" s="118">
        <v>1314559238</v>
      </c>
      <c r="J43" s="118">
        <v>2281037254</v>
      </c>
    </row>
    <row r="44" spans="1:10" ht="18.75" thickBot="1">
      <c r="A44" s="116"/>
      <c r="B44" s="122" t="s">
        <v>461</v>
      </c>
      <c r="C44" s="123"/>
      <c r="D44" s="124">
        <f>SUM(D39:D43)</f>
        <v>8810545486</v>
      </c>
      <c r="E44" s="125"/>
      <c r="F44" s="124">
        <f>SUM(F39:F43)</f>
        <v>6093925852</v>
      </c>
      <c r="G44" s="124">
        <v>3151950968</v>
      </c>
      <c r="H44" s="124">
        <v>6633330749</v>
      </c>
      <c r="I44" s="124">
        <v>9420149916</v>
      </c>
      <c r="J44" s="124">
        <v>9498914868</v>
      </c>
    </row>
    <row r="45" spans="1:10" ht="12.75" customHeight="1" thickTop="1">
      <c r="A45" s="116"/>
      <c r="B45" s="116"/>
      <c r="C45" s="116"/>
      <c r="D45" s="118"/>
      <c r="E45" s="121"/>
      <c r="F45" s="118"/>
      <c r="G45" s="118"/>
      <c r="H45" s="118"/>
      <c r="I45" s="118"/>
      <c r="J45" s="118"/>
    </row>
    <row r="46" spans="1:10" ht="18">
      <c r="A46" s="114" t="s">
        <v>648</v>
      </c>
      <c r="B46" s="115" t="s">
        <v>649</v>
      </c>
      <c r="C46" s="116"/>
      <c r="D46" s="118"/>
      <c r="E46" s="121"/>
      <c r="F46" s="118"/>
      <c r="G46" s="118"/>
      <c r="H46" s="118"/>
      <c r="I46" s="118"/>
      <c r="J46" s="118"/>
    </row>
    <row r="47" spans="1:10" ht="18">
      <c r="A47" s="116"/>
      <c r="B47" s="116" t="s">
        <v>409</v>
      </c>
      <c r="C47" s="116"/>
      <c r="D47" s="119" t="str">
        <f>D38</f>
        <v>QUÍ 3 NAÊM 2011</v>
      </c>
      <c r="E47" s="120"/>
      <c r="F47" s="119" t="str">
        <f>F38</f>
        <v>QUÍ 3 NAÊM 2012</v>
      </c>
      <c r="G47" s="119" t="s">
        <v>619</v>
      </c>
      <c r="H47" s="119" t="s">
        <v>620</v>
      </c>
      <c r="I47" s="119" t="s">
        <v>621</v>
      </c>
      <c r="J47" s="119" t="s">
        <v>622</v>
      </c>
    </row>
    <row r="48" spans="1:10" ht="17.25">
      <c r="A48" s="116"/>
      <c r="B48" s="116" t="s">
        <v>650</v>
      </c>
      <c r="C48" s="116"/>
      <c r="D48" s="118">
        <v>970441978</v>
      </c>
      <c r="E48" s="121"/>
      <c r="F48" s="118">
        <v>1040691374</v>
      </c>
      <c r="G48" s="118">
        <v>882346457</v>
      </c>
      <c r="H48" s="118">
        <v>871234167</v>
      </c>
      <c r="I48" s="118">
        <v>783482049</v>
      </c>
      <c r="J48" s="118">
        <v>643374715</v>
      </c>
    </row>
    <row r="49" spans="1:10" ht="17.25">
      <c r="A49" s="116"/>
      <c r="B49" s="116" t="s">
        <v>651</v>
      </c>
      <c r="C49" s="116"/>
      <c r="D49" s="118">
        <v>426473755</v>
      </c>
      <c r="E49" s="121"/>
      <c r="F49" s="118">
        <v>277136134</v>
      </c>
      <c r="G49" s="118">
        <v>124909371</v>
      </c>
      <c r="H49" s="118">
        <v>483599941</v>
      </c>
      <c r="I49" s="118">
        <v>392298643</v>
      </c>
      <c r="J49" s="118">
        <v>251096099</v>
      </c>
    </row>
    <row r="50" spans="1:10" ht="17.25">
      <c r="A50" s="116"/>
      <c r="B50" s="116" t="s">
        <v>652</v>
      </c>
      <c r="C50" s="116"/>
      <c r="D50" s="118">
        <v>331130422</v>
      </c>
      <c r="E50" s="121"/>
      <c r="F50" s="118">
        <v>307101313</v>
      </c>
      <c r="G50" s="118">
        <v>308732855</v>
      </c>
      <c r="H50" s="118">
        <v>359093091</v>
      </c>
      <c r="I50" s="118">
        <v>300803463</v>
      </c>
      <c r="J50" s="118">
        <v>448054644</v>
      </c>
    </row>
    <row r="51" spans="1:10" ht="17.25">
      <c r="A51" s="116"/>
      <c r="B51" s="116" t="s">
        <v>653</v>
      </c>
      <c r="C51" s="116"/>
      <c r="D51" s="118">
        <v>28813000</v>
      </c>
      <c r="E51" s="121"/>
      <c r="F51" s="118">
        <v>83184749</v>
      </c>
      <c r="G51" s="118">
        <v>34296592</v>
      </c>
      <c r="H51" s="118">
        <v>47302400</v>
      </c>
      <c r="I51" s="118">
        <v>28850000</v>
      </c>
      <c r="J51" s="118">
        <v>214591511</v>
      </c>
    </row>
    <row r="52" spans="1:10" ht="17.25">
      <c r="A52" s="116"/>
      <c r="B52" s="116" t="s">
        <v>654</v>
      </c>
      <c r="C52" s="116"/>
      <c r="D52" s="118">
        <v>0</v>
      </c>
      <c r="E52" s="121"/>
      <c r="F52" s="118">
        <v>0</v>
      </c>
      <c r="G52" s="118">
        <v>0</v>
      </c>
      <c r="H52" s="118">
        <v>0</v>
      </c>
      <c r="I52" s="118">
        <v>0</v>
      </c>
      <c r="J52" s="118">
        <v>2713542658</v>
      </c>
    </row>
    <row r="53" spans="1:10" ht="17.25">
      <c r="A53" s="116"/>
      <c r="B53" s="116" t="s">
        <v>646</v>
      </c>
      <c r="C53" s="116"/>
      <c r="D53" s="118">
        <v>508470617</v>
      </c>
      <c r="E53" s="121"/>
      <c r="F53" s="118">
        <v>591724566</v>
      </c>
      <c r="G53" s="118">
        <v>169498666</v>
      </c>
      <c r="H53" s="118">
        <v>222180369</v>
      </c>
      <c r="I53" s="118">
        <v>197292322</v>
      </c>
      <c r="J53" s="118">
        <v>767308265</v>
      </c>
    </row>
    <row r="54" spans="1:10" ht="17.25">
      <c r="A54" s="116"/>
      <c r="B54" s="116" t="s">
        <v>647</v>
      </c>
      <c r="C54" s="116"/>
      <c r="D54" s="118">
        <v>951868271</v>
      </c>
      <c r="E54" s="121"/>
      <c r="F54" s="118">
        <v>778343883</v>
      </c>
      <c r="G54" s="118">
        <v>1511449313</v>
      </c>
      <c r="H54" s="118">
        <v>1737618047</v>
      </c>
      <c r="I54" s="118">
        <v>775973509</v>
      </c>
      <c r="J54" s="118">
        <v>738519730</v>
      </c>
    </row>
    <row r="55" spans="1:10" ht="18.75" thickBot="1">
      <c r="A55" s="116"/>
      <c r="B55" s="122" t="s">
        <v>461</v>
      </c>
      <c r="C55" s="123"/>
      <c r="D55" s="124">
        <f>SUM(D48:D54)</f>
        <v>3217198043</v>
      </c>
      <c r="E55" s="125"/>
      <c r="F55" s="124">
        <f>SUM(F48:F54)</f>
        <v>3078182019</v>
      </c>
      <c r="G55" s="124">
        <v>3031233254</v>
      </c>
      <c r="H55" s="124">
        <v>3721028015</v>
      </c>
      <c r="I55" s="124">
        <v>2478699986</v>
      </c>
      <c r="J55" s="124">
        <v>5776487622</v>
      </c>
    </row>
    <row r="56" spans="1:10" ht="12.75" customHeight="1" thickTop="1">
      <c r="A56" s="116"/>
      <c r="B56" s="116"/>
      <c r="C56" s="116"/>
      <c r="D56" s="118"/>
      <c r="E56" s="121"/>
      <c r="F56" s="118"/>
      <c r="G56" s="118"/>
      <c r="H56" s="118"/>
      <c r="I56" s="118"/>
      <c r="J56" s="118"/>
    </row>
    <row r="57" spans="1:10" ht="18">
      <c r="A57" s="114" t="s">
        <v>655</v>
      </c>
      <c r="B57" s="115" t="s">
        <v>656</v>
      </c>
      <c r="C57" s="116"/>
      <c r="D57" s="118"/>
      <c r="E57" s="121"/>
      <c r="F57" s="118"/>
      <c r="G57" s="118"/>
      <c r="H57" s="118"/>
      <c r="I57" s="118"/>
      <c r="J57" s="118"/>
    </row>
    <row r="58" spans="1:10" ht="18">
      <c r="A58" s="116"/>
      <c r="B58" s="116" t="s">
        <v>409</v>
      </c>
      <c r="C58" s="116"/>
      <c r="D58" s="119" t="str">
        <f>D47</f>
        <v>QUÍ 3 NAÊM 2011</v>
      </c>
      <c r="E58" s="125"/>
      <c r="F58" s="119" t="str">
        <f>F47</f>
        <v>QUÍ 3 NAÊM 2012</v>
      </c>
      <c r="G58" s="128" t="s">
        <v>619</v>
      </c>
      <c r="H58" s="119" t="s">
        <v>620</v>
      </c>
      <c r="I58" s="119" t="s">
        <v>621</v>
      </c>
      <c r="J58" s="119" t="s">
        <v>622</v>
      </c>
    </row>
    <row r="59" spans="1:10" ht="17.25">
      <c r="A59" s="116"/>
      <c r="B59" s="116" t="s">
        <v>657</v>
      </c>
      <c r="C59" s="116"/>
      <c r="D59" s="118">
        <v>429219558</v>
      </c>
      <c r="E59" s="121"/>
      <c r="F59" s="118">
        <v>0</v>
      </c>
      <c r="G59" s="118">
        <v>0</v>
      </c>
      <c r="H59" s="118">
        <v>100000000</v>
      </c>
      <c r="I59" s="118">
        <v>0</v>
      </c>
      <c r="J59" s="118">
        <v>44419539223</v>
      </c>
    </row>
    <row r="60" spans="1:10" ht="17.25">
      <c r="A60" s="116"/>
      <c r="B60" s="116" t="s">
        <v>656</v>
      </c>
      <c r="C60" s="116"/>
      <c r="D60" s="118">
        <v>633</v>
      </c>
      <c r="E60" s="121"/>
      <c r="F60" s="118">
        <f>75000000+31</f>
        <v>75000031</v>
      </c>
      <c r="G60" s="118">
        <v>1688018000</v>
      </c>
      <c r="H60" s="118">
        <v>485367351</v>
      </c>
      <c r="I60" s="118">
        <v>42475800</v>
      </c>
      <c r="J60" s="118">
        <v>146954000</v>
      </c>
    </row>
    <row r="61" spans="1:10" ht="18.75" thickBot="1">
      <c r="A61" s="116"/>
      <c r="B61" s="122" t="s">
        <v>461</v>
      </c>
      <c r="C61" s="123"/>
      <c r="D61" s="124">
        <f>SUM(D59:D60)</f>
        <v>429220191</v>
      </c>
      <c r="E61" s="121"/>
      <c r="F61" s="124">
        <f>SUM(F59:F60)</f>
        <v>75000031</v>
      </c>
      <c r="G61" s="124">
        <v>1688018000</v>
      </c>
      <c r="H61" s="124">
        <v>585367351</v>
      </c>
      <c r="I61" s="124">
        <v>42475800</v>
      </c>
      <c r="J61" s="124">
        <v>44566493223</v>
      </c>
    </row>
    <row r="62" spans="1:10" ht="12" customHeight="1" thickTop="1">
      <c r="A62" s="116"/>
      <c r="B62" s="116"/>
      <c r="C62" s="116"/>
      <c r="D62" s="118"/>
      <c r="E62" s="121"/>
      <c r="F62" s="118"/>
      <c r="G62" s="118"/>
      <c r="H62" s="118"/>
      <c r="I62" s="118"/>
      <c r="J62" s="118"/>
    </row>
    <row r="63" spans="1:10" ht="18">
      <c r="A63" s="114" t="s">
        <v>658</v>
      </c>
      <c r="B63" s="115" t="s">
        <v>510</v>
      </c>
      <c r="C63" s="116"/>
      <c r="D63" s="118"/>
      <c r="E63" s="121"/>
      <c r="F63" s="118"/>
      <c r="G63" s="118"/>
      <c r="H63" s="118"/>
      <c r="I63" s="118"/>
      <c r="J63" s="118"/>
    </row>
    <row r="64" spans="1:10" ht="18">
      <c r="A64" s="116"/>
      <c r="B64" s="116" t="s">
        <v>409</v>
      </c>
      <c r="C64" s="116"/>
      <c r="D64" s="119" t="str">
        <f>D58</f>
        <v>QUÍ 3 NAÊM 2011</v>
      </c>
      <c r="E64" s="120"/>
      <c r="F64" s="119" t="str">
        <f>F58</f>
        <v>QUÍ 3 NAÊM 2012</v>
      </c>
      <c r="G64" s="128" t="s">
        <v>619</v>
      </c>
      <c r="H64" s="119" t="s">
        <v>620</v>
      </c>
      <c r="I64" s="119" t="s">
        <v>621</v>
      </c>
      <c r="J64" s="119" t="s">
        <v>622</v>
      </c>
    </row>
    <row r="65" spans="1:10" ht="17.25">
      <c r="A65" s="116"/>
      <c r="B65" s="116" t="s">
        <v>659</v>
      </c>
      <c r="C65" s="116"/>
      <c r="D65" s="118">
        <v>174954298</v>
      </c>
      <c r="E65" s="121"/>
      <c r="F65" s="118">
        <v>0</v>
      </c>
      <c r="G65" s="118">
        <v>0</v>
      </c>
      <c r="H65" s="118">
        <v>179990278</v>
      </c>
      <c r="I65" s="118">
        <v>0</v>
      </c>
      <c r="J65" s="118">
        <v>44419539220</v>
      </c>
    </row>
    <row r="66" spans="1:10" ht="17.25">
      <c r="A66" s="116"/>
      <c r="B66" s="116" t="s">
        <v>510</v>
      </c>
      <c r="C66" s="116"/>
      <c r="D66" s="118">
        <v>333147209</v>
      </c>
      <c r="E66" s="121"/>
      <c r="F66" s="118">
        <v>963018357</v>
      </c>
      <c r="G66" s="118">
        <v>13052995</v>
      </c>
      <c r="H66" s="118">
        <v>383296424</v>
      </c>
      <c r="I66" s="118">
        <v>513989986</v>
      </c>
      <c r="J66" s="118">
        <v>1661232370</v>
      </c>
    </row>
    <row r="67" spans="1:10" ht="18.75" thickBot="1">
      <c r="A67" s="116"/>
      <c r="B67" s="122" t="s">
        <v>461</v>
      </c>
      <c r="C67" s="123"/>
      <c r="D67" s="124">
        <f>SUM(D65:D66)</f>
        <v>508101507</v>
      </c>
      <c r="E67" s="125"/>
      <c r="F67" s="124">
        <f>SUM(F65:F66)</f>
        <v>963018357</v>
      </c>
      <c r="G67" s="124">
        <v>13052995</v>
      </c>
      <c r="H67" s="124">
        <v>563286702</v>
      </c>
      <c r="I67" s="124">
        <v>513989986</v>
      </c>
      <c r="J67" s="124">
        <v>46080771590</v>
      </c>
    </row>
    <row r="68" spans="2:10" ht="12" customHeight="1" thickTop="1">
      <c r="B68" s="116"/>
      <c r="C68" s="116"/>
      <c r="D68" s="118"/>
      <c r="E68" s="121"/>
      <c r="F68" s="118"/>
      <c r="G68" s="118"/>
      <c r="H68" s="118"/>
      <c r="I68" s="118"/>
      <c r="J68" s="118"/>
    </row>
    <row r="69" spans="1:10" ht="18">
      <c r="A69" s="114" t="s">
        <v>660</v>
      </c>
      <c r="B69" s="115" t="s">
        <v>661</v>
      </c>
      <c r="C69" s="116"/>
      <c r="D69" s="118"/>
      <c r="E69" s="121"/>
      <c r="F69" s="118"/>
      <c r="G69" s="118"/>
      <c r="H69" s="118"/>
      <c r="I69" s="118"/>
      <c r="J69" s="118"/>
    </row>
    <row r="70" spans="1:10" ht="17.25">
      <c r="A70" s="116"/>
      <c r="B70" s="116"/>
      <c r="C70" s="116"/>
      <c r="D70" s="118"/>
      <c r="E70" s="121"/>
      <c r="F70" s="118"/>
      <c r="G70" s="118"/>
      <c r="H70" s="118"/>
      <c r="I70" s="118"/>
      <c r="J70" s="118"/>
    </row>
    <row r="71" spans="1:10" ht="18">
      <c r="A71" s="114" t="s">
        <v>662</v>
      </c>
      <c r="B71" s="115" t="s">
        <v>663</v>
      </c>
      <c r="C71" s="116"/>
      <c r="D71" s="118"/>
      <c r="E71" s="121"/>
      <c r="F71" s="118"/>
      <c r="G71" s="118"/>
      <c r="H71" s="118"/>
      <c r="I71" s="118"/>
      <c r="J71" s="118"/>
    </row>
    <row r="72" spans="1:10" ht="18">
      <c r="A72" s="116"/>
      <c r="B72" s="116"/>
      <c r="C72" s="116"/>
      <c r="D72" s="119" t="str">
        <f>D64</f>
        <v>QUÍ 3 NAÊM 2011</v>
      </c>
      <c r="E72" s="120"/>
      <c r="F72" s="119" t="str">
        <f>F64</f>
        <v>QUÍ 3 NAÊM 2012</v>
      </c>
      <c r="G72" s="128" t="s">
        <v>619</v>
      </c>
      <c r="H72" s="119" t="s">
        <v>620</v>
      </c>
      <c r="I72" s="119" t="s">
        <v>621</v>
      </c>
      <c r="J72" s="119" t="s">
        <v>622</v>
      </c>
    </row>
    <row r="73" spans="1:10" ht="17.25">
      <c r="A73" s="116"/>
      <c r="B73" s="116" t="s">
        <v>664</v>
      </c>
      <c r="C73" s="116"/>
      <c r="D73" s="118">
        <v>2161132083</v>
      </c>
      <c r="E73" s="121"/>
      <c r="F73" s="118">
        <f>KQKD!D28</f>
        <v>761129607</v>
      </c>
      <c r="G73" s="118">
        <v>27887479</v>
      </c>
      <c r="H73" s="118">
        <v>1870123033.25</v>
      </c>
      <c r="I73" s="118">
        <v>2250380770</v>
      </c>
      <c r="J73" s="118">
        <v>-3065318372</v>
      </c>
    </row>
    <row r="74" spans="1:10" ht="51.75" customHeight="1">
      <c r="A74" s="116"/>
      <c r="B74" s="129" t="s">
        <v>665</v>
      </c>
      <c r="C74" s="116"/>
      <c r="D74" s="118">
        <v>0</v>
      </c>
      <c r="E74" s="121"/>
      <c r="F74" s="118">
        <v>0</v>
      </c>
      <c r="G74" s="128">
        <v>0</v>
      </c>
      <c r="H74" s="128">
        <v>220667177</v>
      </c>
      <c r="I74" s="128">
        <v>0</v>
      </c>
      <c r="J74" s="128">
        <v>451862345</v>
      </c>
    </row>
    <row r="75" spans="1:10" ht="17.25">
      <c r="A75" s="116"/>
      <c r="B75" s="116" t="s">
        <v>666</v>
      </c>
      <c r="C75" s="116"/>
      <c r="D75" s="118">
        <v>0</v>
      </c>
      <c r="E75" s="121"/>
      <c r="F75" s="118">
        <v>0</v>
      </c>
      <c r="G75" s="118">
        <v>0</v>
      </c>
      <c r="H75" s="118">
        <v>220667177</v>
      </c>
      <c r="I75" s="118">
        <v>0</v>
      </c>
      <c r="J75" s="118">
        <v>451862345</v>
      </c>
    </row>
    <row r="76" spans="1:10" ht="17.25">
      <c r="A76" s="116"/>
      <c r="B76" s="116" t="s">
        <v>667</v>
      </c>
      <c r="C76" s="116"/>
      <c r="D76" s="118">
        <v>0</v>
      </c>
      <c r="E76" s="121"/>
      <c r="F76" s="118">
        <v>0</v>
      </c>
      <c r="G76" s="118">
        <v>0</v>
      </c>
      <c r="H76" s="118">
        <v>0</v>
      </c>
      <c r="I76" s="118">
        <v>0</v>
      </c>
      <c r="J76" s="118"/>
    </row>
    <row r="77" spans="1:10" ht="34.5">
      <c r="A77" s="116"/>
      <c r="B77" s="129" t="s">
        <v>668</v>
      </c>
      <c r="C77" s="116"/>
      <c r="D77" s="118">
        <v>0</v>
      </c>
      <c r="E77" s="121"/>
      <c r="F77" s="118">
        <v>0</v>
      </c>
      <c r="G77" s="118">
        <v>27887479</v>
      </c>
      <c r="H77" s="118">
        <v>2090790210.25</v>
      </c>
      <c r="I77" s="118">
        <v>2250380770</v>
      </c>
      <c r="J77" s="118">
        <v>-2613456027</v>
      </c>
    </row>
    <row r="78" spans="1:10" ht="17.25">
      <c r="A78" s="116"/>
      <c r="B78" s="116" t="s">
        <v>669</v>
      </c>
      <c r="C78" s="116"/>
      <c r="D78" s="118">
        <v>5000000</v>
      </c>
      <c r="E78" s="121"/>
      <c r="F78" s="118">
        <v>5000000</v>
      </c>
      <c r="G78" s="118">
        <v>5000000</v>
      </c>
      <c r="H78" s="118">
        <v>5000000</v>
      </c>
      <c r="I78" s="118">
        <v>5000000</v>
      </c>
      <c r="J78" s="118">
        <v>5000000</v>
      </c>
    </row>
    <row r="79" spans="1:10" ht="18">
      <c r="A79" s="116"/>
      <c r="B79" s="115" t="s">
        <v>663</v>
      </c>
      <c r="C79" s="116"/>
      <c r="D79" s="128">
        <f>KQKD!E29</f>
        <v>432.2264166</v>
      </c>
      <c r="E79" s="121"/>
      <c r="F79" s="128">
        <f>KQKD!D29</f>
        <v>152.2259214</v>
      </c>
      <c r="G79" s="128">
        <v>6</v>
      </c>
      <c r="H79" s="128">
        <v>418</v>
      </c>
      <c r="I79" s="128">
        <v>450.076154</v>
      </c>
      <c r="J79" s="128">
        <v>-522.6912054</v>
      </c>
    </row>
    <row r="80" spans="1:6" ht="13.5" customHeight="1">
      <c r="A80" s="116"/>
      <c r="B80" s="116"/>
      <c r="C80" s="116"/>
      <c r="D80" s="117"/>
      <c r="E80" s="118"/>
      <c r="F80" s="118"/>
    </row>
    <row r="81" spans="1:6" ht="18">
      <c r="A81" s="115" t="s">
        <v>670</v>
      </c>
      <c r="B81" s="116"/>
      <c r="C81" s="116"/>
      <c r="D81" s="117"/>
      <c r="E81" s="118"/>
      <c r="F81" s="118"/>
    </row>
    <row r="82" spans="1:6" ht="17.25">
      <c r="A82" s="116"/>
      <c r="B82" s="116"/>
      <c r="C82" s="116"/>
      <c r="D82" s="117"/>
      <c r="E82" s="118"/>
      <c r="F82" s="118"/>
    </row>
    <row r="83" spans="1:6" ht="17.25">
      <c r="A83" s="116"/>
      <c r="B83" s="116"/>
      <c r="C83" s="116"/>
      <c r="D83" s="117"/>
      <c r="E83" s="118"/>
      <c r="F83" s="130" t="s">
        <v>717</v>
      </c>
    </row>
    <row r="84" spans="1:6" ht="18">
      <c r="A84" s="116"/>
      <c r="B84" s="115" t="s">
        <v>671</v>
      </c>
      <c r="C84" s="116"/>
      <c r="D84" s="149" t="s">
        <v>672</v>
      </c>
      <c r="E84" s="149"/>
      <c r="F84" s="149"/>
    </row>
    <row r="85" spans="1:6" ht="17.25">
      <c r="A85" s="116"/>
      <c r="B85" s="116"/>
      <c r="C85" s="116"/>
      <c r="D85" s="117"/>
      <c r="E85" s="118"/>
      <c r="F85" s="118"/>
    </row>
    <row r="86" spans="1:6" ht="17.25">
      <c r="A86" s="116"/>
      <c r="B86" s="116"/>
      <c r="C86" s="116"/>
      <c r="D86" s="117"/>
      <c r="E86" s="118"/>
      <c r="F86" s="118"/>
    </row>
    <row r="87" spans="1:6" ht="17.25">
      <c r="A87" s="116"/>
      <c r="B87" s="116"/>
      <c r="C87" s="116"/>
      <c r="D87" s="117"/>
      <c r="E87" s="118"/>
      <c r="F87" s="118"/>
    </row>
    <row r="88" spans="1:6" ht="17.25">
      <c r="A88" s="116"/>
      <c r="B88" s="116"/>
      <c r="C88" s="116"/>
      <c r="D88" s="117"/>
      <c r="E88" s="118"/>
      <c r="F88" s="118"/>
    </row>
    <row r="89" spans="1:6" ht="17.25">
      <c r="A89" s="116"/>
      <c r="B89" s="116"/>
      <c r="C89" s="116"/>
      <c r="D89" s="117"/>
      <c r="E89" s="118"/>
      <c r="F89" s="118"/>
    </row>
    <row r="90" spans="1:6" ht="17.25">
      <c r="A90" s="116"/>
      <c r="B90" s="116"/>
      <c r="C90" s="116"/>
      <c r="D90" s="117"/>
      <c r="E90" s="118"/>
      <c r="F90" s="118"/>
    </row>
    <row r="91" spans="1:6" ht="17.25">
      <c r="A91" s="116"/>
      <c r="B91" s="116"/>
      <c r="C91" s="116"/>
      <c r="D91" s="117"/>
      <c r="E91" s="118"/>
      <c r="F91" s="118"/>
    </row>
    <row r="92" spans="1:6" ht="17.25">
      <c r="A92" s="116"/>
      <c r="B92" s="116"/>
      <c r="C92" s="116"/>
      <c r="D92" s="117"/>
      <c r="E92" s="118"/>
      <c r="F92" s="118"/>
    </row>
    <row r="93" spans="1:6" ht="17.25">
      <c r="A93" s="116"/>
      <c r="B93" s="116"/>
      <c r="C93" s="116"/>
      <c r="D93" s="117"/>
      <c r="E93" s="118"/>
      <c r="F93" s="118"/>
    </row>
    <row r="94" spans="1:6" ht="17.25">
      <c r="A94" s="116"/>
      <c r="B94" s="116"/>
      <c r="C94" s="116"/>
      <c r="D94" s="117"/>
      <c r="E94" s="118"/>
      <c r="F94" s="118"/>
    </row>
    <row r="95" spans="1:6" ht="17.25">
      <c r="A95" s="116"/>
      <c r="B95" s="116"/>
      <c r="C95" s="116"/>
      <c r="D95" s="117"/>
      <c r="E95" s="118"/>
      <c r="F95" s="118"/>
    </row>
    <row r="96" spans="1:6" ht="17.25">
      <c r="A96" s="116"/>
      <c r="B96" s="116"/>
      <c r="C96" s="116"/>
      <c r="D96" s="117"/>
      <c r="E96" s="118"/>
      <c r="F96" s="118"/>
    </row>
    <row r="97" spans="1:6" ht="17.25">
      <c r="A97" s="116"/>
      <c r="B97" s="116"/>
      <c r="C97" s="116"/>
      <c r="D97" s="117"/>
      <c r="E97" s="118"/>
      <c r="F97" s="118"/>
    </row>
    <row r="98" spans="1:6" ht="17.25">
      <c r="A98" s="116"/>
      <c r="B98" s="116"/>
      <c r="C98" s="116"/>
      <c r="D98" s="117"/>
      <c r="E98" s="118"/>
      <c r="F98" s="118"/>
    </row>
    <row r="99" spans="1:6" ht="17.25">
      <c r="A99" s="116"/>
      <c r="B99" s="116"/>
      <c r="C99" s="116"/>
      <c r="D99" s="117"/>
      <c r="E99" s="118"/>
      <c r="F99" s="118"/>
    </row>
    <row r="100" spans="1:6" ht="17.25">
      <c r="A100" s="116"/>
      <c r="B100" s="116"/>
      <c r="C100" s="116"/>
      <c r="D100" s="117"/>
      <c r="E100" s="118"/>
      <c r="F100" s="118"/>
    </row>
    <row r="101" spans="1:6" ht="17.25">
      <c r="A101" s="116"/>
      <c r="B101" s="116"/>
      <c r="C101" s="116"/>
      <c r="D101" s="117"/>
      <c r="E101" s="118"/>
      <c r="F101" s="118"/>
    </row>
    <row r="102" spans="1:6" ht="17.25">
      <c r="A102" s="116"/>
      <c r="B102" s="116"/>
      <c r="C102" s="116"/>
      <c r="D102" s="117"/>
      <c r="E102" s="118"/>
      <c r="F102" s="118"/>
    </row>
    <row r="103" spans="1:6" ht="17.25">
      <c r="A103" s="116"/>
      <c r="B103" s="116"/>
      <c r="C103" s="116"/>
      <c r="D103" s="117"/>
      <c r="E103" s="118"/>
      <c r="F103" s="118"/>
    </row>
    <row r="104" spans="1:6" ht="17.25">
      <c r="A104" s="116"/>
      <c r="B104" s="116"/>
      <c r="C104" s="116"/>
      <c r="D104" s="117"/>
      <c r="E104" s="118"/>
      <c r="F104" s="118"/>
    </row>
    <row r="105" spans="1:6" ht="17.25">
      <c r="A105" s="116"/>
      <c r="B105" s="116"/>
      <c r="C105" s="116"/>
      <c r="D105" s="117"/>
      <c r="E105" s="118"/>
      <c r="F105" s="118"/>
    </row>
    <row r="106" spans="1:6" ht="17.25">
      <c r="A106" s="116"/>
      <c r="B106" s="116"/>
      <c r="C106" s="116"/>
      <c r="D106" s="117"/>
      <c r="E106" s="118"/>
      <c r="F106" s="118"/>
    </row>
    <row r="107" spans="1:6" ht="17.25">
      <c r="A107" s="116"/>
      <c r="B107" s="116"/>
      <c r="C107" s="116"/>
      <c r="D107" s="117"/>
      <c r="E107" s="118"/>
      <c r="F107" s="118"/>
    </row>
    <row r="108" spans="1:6" ht="17.25">
      <c r="A108" s="116"/>
      <c r="B108" s="116"/>
      <c r="C108" s="116"/>
      <c r="D108" s="117"/>
      <c r="E108" s="118"/>
      <c r="F108" s="118"/>
    </row>
    <row r="109" spans="1:6" ht="17.25">
      <c r="A109" s="116"/>
      <c r="B109" s="116"/>
      <c r="C109" s="116"/>
      <c r="D109" s="117"/>
      <c r="E109" s="118"/>
      <c r="F109" s="118"/>
    </row>
    <row r="110" spans="1:6" ht="17.25">
      <c r="A110" s="116"/>
      <c r="B110" s="116"/>
      <c r="C110" s="116"/>
      <c r="D110" s="117"/>
      <c r="E110" s="118"/>
      <c r="F110" s="118"/>
    </row>
    <row r="111" spans="1:6" ht="17.25">
      <c r="A111" s="116"/>
      <c r="B111" s="116"/>
      <c r="C111" s="116"/>
      <c r="D111" s="117"/>
      <c r="E111" s="118"/>
      <c r="F111" s="118"/>
    </row>
    <row r="112" spans="1:6" ht="17.25">
      <c r="A112" s="116"/>
      <c r="B112" s="116"/>
      <c r="C112" s="116"/>
      <c r="D112" s="117"/>
      <c r="E112" s="118"/>
      <c r="F112" s="118"/>
    </row>
    <row r="113" spans="1:6" ht="17.25">
      <c r="A113" s="116"/>
      <c r="B113" s="116"/>
      <c r="C113" s="116"/>
      <c r="D113" s="117"/>
      <c r="E113" s="118"/>
      <c r="F113" s="118"/>
    </row>
    <row r="114" spans="1:6" ht="17.25">
      <c r="A114" s="116"/>
      <c r="B114" s="116"/>
      <c r="C114" s="116"/>
      <c r="D114" s="117"/>
      <c r="E114" s="118"/>
      <c r="F114" s="118"/>
    </row>
    <row r="115" spans="1:6" ht="17.25">
      <c r="A115" s="116"/>
      <c r="B115" s="116"/>
      <c r="C115" s="116"/>
      <c r="D115" s="117"/>
      <c r="E115" s="118"/>
      <c r="F115" s="118"/>
    </row>
    <row r="116" spans="1:6" ht="17.25">
      <c r="A116" s="116"/>
      <c r="B116" s="116"/>
      <c r="C116" s="116"/>
      <c r="D116" s="117"/>
      <c r="E116" s="118"/>
      <c r="F116" s="118"/>
    </row>
    <row r="117" spans="1:6" ht="17.25">
      <c r="A117" s="116"/>
      <c r="B117" s="116"/>
      <c r="C117" s="116"/>
      <c r="D117" s="117"/>
      <c r="E117" s="118"/>
      <c r="F117" s="118"/>
    </row>
    <row r="118" spans="1:6" ht="17.25">
      <c r="A118" s="116"/>
      <c r="B118" s="116"/>
      <c r="C118" s="116"/>
      <c r="D118" s="117"/>
      <c r="E118" s="118"/>
      <c r="F118" s="118"/>
    </row>
    <row r="119" spans="1:6" ht="17.25">
      <c r="A119" s="116"/>
      <c r="B119" s="116"/>
      <c r="C119" s="116"/>
      <c r="D119" s="117"/>
      <c r="E119" s="118"/>
      <c r="F119" s="118"/>
    </row>
    <row r="120" spans="1:6" ht="17.25">
      <c r="A120" s="116"/>
      <c r="B120" s="116"/>
      <c r="C120" s="116"/>
      <c r="D120" s="117"/>
      <c r="E120" s="118"/>
      <c r="F120" s="118"/>
    </row>
    <row r="121" spans="1:6" ht="17.25">
      <c r="A121" s="116"/>
      <c r="B121" s="116"/>
      <c r="C121" s="116"/>
      <c r="D121" s="117"/>
      <c r="E121" s="118"/>
      <c r="F121" s="118"/>
    </row>
    <row r="122" spans="1:6" ht="17.25">
      <c r="A122" s="116"/>
      <c r="B122" s="116"/>
      <c r="C122" s="116"/>
      <c r="D122" s="117"/>
      <c r="E122" s="118"/>
      <c r="F122" s="118"/>
    </row>
    <row r="123" spans="1:6" ht="17.25">
      <c r="A123" s="116"/>
      <c r="B123" s="116"/>
      <c r="C123" s="116"/>
      <c r="D123" s="117"/>
      <c r="E123" s="118"/>
      <c r="F123" s="118"/>
    </row>
    <row r="124" spans="1:6" ht="17.25">
      <c r="A124" s="116"/>
      <c r="B124" s="116"/>
      <c r="C124" s="116"/>
      <c r="D124" s="117"/>
      <c r="E124" s="118"/>
      <c r="F124" s="118"/>
    </row>
    <row r="125" spans="1:6" ht="17.25">
      <c r="A125" s="116"/>
      <c r="B125" s="116"/>
      <c r="C125" s="116"/>
      <c r="D125" s="117"/>
      <c r="E125" s="118"/>
      <c r="F125" s="118"/>
    </row>
    <row r="126" spans="1:6" ht="17.25">
      <c r="A126" s="116"/>
      <c r="B126" s="116"/>
      <c r="C126" s="116"/>
      <c r="D126" s="117"/>
      <c r="E126" s="118"/>
      <c r="F126" s="118"/>
    </row>
    <row r="127" spans="1:6" ht="17.25">
      <c r="A127" s="116"/>
      <c r="B127" s="116"/>
      <c r="C127" s="116"/>
      <c r="D127" s="117"/>
      <c r="E127" s="118"/>
      <c r="F127" s="118"/>
    </row>
    <row r="128" spans="1:6" ht="17.25">
      <c r="A128" s="116"/>
      <c r="B128" s="116"/>
      <c r="C128" s="116"/>
      <c r="D128" s="117"/>
      <c r="E128" s="118"/>
      <c r="F128" s="118"/>
    </row>
    <row r="129" spans="1:6" ht="17.25">
      <c r="A129" s="116"/>
      <c r="B129" s="116"/>
      <c r="C129" s="116"/>
      <c r="D129" s="117"/>
      <c r="E129" s="118"/>
      <c r="F129" s="118"/>
    </row>
    <row r="130" spans="1:6" ht="17.25">
      <c r="A130" s="116"/>
      <c r="B130" s="116"/>
      <c r="C130" s="116"/>
      <c r="D130" s="117"/>
      <c r="E130" s="118"/>
      <c r="F130" s="118"/>
    </row>
    <row r="131" spans="1:6" ht="17.25">
      <c r="A131" s="116"/>
      <c r="B131" s="116"/>
      <c r="C131" s="116"/>
      <c r="D131" s="117"/>
      <c r="E131" s="118"/>
      <c r="F131" s="118"/>
    </row>
    <row r="132" spans="1:6" ht="17.25">
      <c r="A132" s="116"/>
      <c r="B132" s="116"/>
      <c r="C132" s="116"/>
      <c r="D132" s="117"/>
      <c r="E132" s="118"/>
      <c r="F132" s="118"/>
    </row>
    <row r="133" spans="1:6" ht="17.25">
      <c r="A133" s="116"/>
      <c r="B133" s="116"/>
      <c r="C133" s="116"/>
      <c r="D133" s="117"/>
      <c r="E133" s="118"/>
      <c r="F133" s="118"/>
    </row>
    <row r="134" spans="1:6" ht="17.25">
      <c r="A134" s="116"/>
      <c r="B134" s="116"/>
      <c r="C134" s="116"/>
      <c r="D134" s="117"/>
      <c r="E134" s="118"/>
      <c r="F134" s="118"/>
    </row>
    <row r="135" spans="1:6" ht="17.25">
      <c r="A135" s="116"/>
      <c r="B135" s="116"/>
      <c r="C135" s="116"/>
      <c r="D135" s="117"/>
      <c r="E135" s="118"/>
      <c r="F135" s="118"/>
    </row>
    <row r="136" spans="1:6" ht="17.25">
      <c r="A136" s="116"/>
      <c r="B136" s="116"/>
      <c r="C136" s="116"/>
      <c r="D136" s="117"/>
      <c r="E136" s="118"/>
      <c r="F136" s="118"/>
    </row>
    <row r="137" spans="1:6" ht="17.25">
      <c r="A137" s="116"/>
      <c r="B137" s="116"/>
      <c r="C137" s="116"/>
      <c r="D137" s="117"/>
      <c r="E137" s="118"/>
      <c r="F137" s="118"/>
    </row>
    <row r="138" spans="1:6" ht="17.25">
      <c r="A138" s="116"/>
      <c r="B138" s="116"/>
      <c r="C138" s="116"/>
      <c r="D138" s="117"/>
      <c r="E138" s="118"/>
      <c r="F138" s="118"/>
    </row>
    <row r="139" spans="1:6" ht="17.25">
      <c r="A139" s="116"/>
      <c r="B139" s="116"/>
      <c r="C139" s="116"/>
      <c r="D139" s="117"/>
      <c r="E139" s="118"/>
      <c r="F139" s="118"/>
    </row>
    <row r="140" spans="1:6" ht="17.25">
      <c r="A140" s="116"/>
      <c r="B140" s="116"/>
      <c r="C140" s="116"/>
      <c r="D140" s="117"/>
      <c r="E140" s="118"/>
      <c r="F140" s="118"/>
    </row>
    <row r="141" spans="1:6" ht="17.25">
      <c r="A141" s="116"/>
      <c r="B141" s="116"/>
      <c r="C141" s="116"/>
      <c r="D141" s="117"/>
      <c r="E141" s="118"/>
      <c r="F141" s="118"/>
    </row>
    <row r="142" spans="1:6" ht="17.25">
      <c r="A142" s="116"/>
      <c r="B142" s="116"/>
      <c r="C142" s="116"/>
      <c r="D142" s="117"/>
      <c r="E142" s="118"/>
      <c r="F142" s="118"/>
    </row>
    <row r="143" spans="1:6" ht="17.25">
      <c r="A143" s="116"/>
      <c r="B143" s="116"/>
      <c r="C143" s="116"/>
      <c r="D143" s="117"/>
      <c r="E143" s="118"/>
      <c r="F143" s="118"/>
    </row>
    <row r="144" spans="1:6" ht="17.25">
      <c r="A144" s="116"/>
      <c r="B144" s="116"/>
      <c r="C144" s="116"/>
      <c r="D144" s="117"/>
      <c r="E144" s="118"/>
      <c r="F144" s="118"/>
    </row>
    <row r="145" spans="1:6" ht="17.25">
      <c r="A145" s="116"/>
      <c r="B145" s="116"/>
      <c r="C145" s="116"/>
      <c r="D145" s="117"/>
      <c r="E145" s="118"/>
      <c r="F145" s="118"/>
    </row>
    <row r="146" spans="1:6" ht="17.25">
      <c r="A146" s="116"/>
      <c r="B146" s="116"/>
      <c r="C146" s="116"/>
      <c r="D146" s="117"/>
      <c r="E146" s="118"/>
      <c r="F146" s="118"/>
    </row>
    <row r="147" spans="1:6" ht="17.25">
      <c r="A147" s="116"/>
      <c r="B147" s="116"/>
      <c r="C147" s="116"/>
      <c r="D147" s="117"/>
      <c r="E147" s="118"/>
      <c r="F147" s="118"/>
    </row>
    <row r="148" spans="1:6" ht="17.25">
      <c r="A148" s="116"/>
      <c r="B148" s="116"/>
      <c r="C148" s="116"/>
      <c r="D148" s="117"/>
      <c r="E148" s="118"/>
      <c r="F148" s="118"/>
    </row>
    <row r="149" spans="1:6" ht="17.25">
      <c r="A149" s="116"/>
      <c r="B149" s="116"/>
      <c r="C149" s="116"/>
      <c r="D149" s="117"/>
      <c r="E149" s="118"/>
      <c r="F149" s="118"/>
    </row>
    <row r="150" spans="1:6" ht="17.25">
      <c r="A150" s="116"/>
      <c r="B150" s="116"/>
      <c r="C150" s="116"/>
      <c r="D150" s="117"/>
      <c r="E150" s="118"/>
      <c r="F150" s="118"/>
    </row>
    <row r="151" spans="1:6" ht="17.25">
      <c r="A151" s="116"/>
      <c r="B151" s="116"/>
      <c r="C151" s="116"/>
      <c r="D151" s="117"/>
      <c r="E151" s="118"/>
      <c r="F151" s="118"/>
    </row>
    <row r="152" spans="1:6" ht="17.25">
      <c r="A152" s="116"/>
      <c r="B152" s="116"/>
      <c r="C152" s="116"/>
      <c r="D152" s="117"/>
      <c r="E152" s="118"/>
      <c r="F152" s="118"/>
    </row>
    <row r="153" spans="1:6" ht="17.25">
      <c r="A153" s="116"/>
      <c r="B153" s="116"/>
      <c r="C153" s="116"/>
      <c r="D153" s="117"/>
      <c r="E153" s="118"/>
      <c r="F153" s="118"/>
    </row>
    <row r="154" spans="1:6" ht="17.25">
      <c r="A154" s="116"/>
      <c r="B154" s="116"/>
      <c r="C154" s="116"/>
      <c r="D154" s="117"/>
      <c r="E154" s="118"/>
      <c r="F154" s="118"/>
    </row>
    <row r="155" spans="1:6" ht="17.25">
      <c r="A155" s="116"/>
      <c r="B155" s="116"/>
      <c r="C155" s="116"/>
      <c r="D155" s="117"/>
      <c r="E155" s="118"/>
      <c r="F155" s="118"/>
    </row>
    <row r="156" spans="1:6" ht="17.25">
      <c r="A156" s="116"/>
      <c r="B156" s="116"/>
      <c r="C156" s="116"/>
      <c r="D156" s="117"/>
      <c r="E156" s="118"/>
      <c r="F156" s="118"/>
    </row>
    <row r="157" spans="1:6" ht="17.25">
      <c r="A157" s="116"/>
      <c r="B157" s="116"/>
      <c r="C157" s="116"/>
      <c r="D157" s="117"/>
      <c r="E157" s="118"/>
      <c r="F157" s="118"/>
    </row>
    <row r="158" spans="1:6" ht="17.25">
      <c r="A158" s="116"/>
      <c r="B158" s="116"/>
      <c r="C158" s="116"/>
      <c r="D158" s="117"/>
      <c r="E158" s="118"/>
      <c r="F158" s="118"/>
    </row>
    <row r="159" spans="1:6" ht="17.25">
      <c r="A159" s="116"/>
      <c r="B159" s="116"/>
      <c r="C159" s="116"/>
      <c r="D159" s="117"/>
      <c r="E159" s="118"/>
      <c r="F159" s="118"/>
    </row>
    <row r="160" spans="1:6" ht="17.25">
      <c r="A160" s="116"/>
      <c r="B160" s="116"/>
      <c r="C160" s="116"/>
      <c r="D160" s="117"/>
      <c r="E160" s="118"/>
      <c r="F160" s="118"/>
    </row>
    <row r="161" spans="1:6" ht="17.25">
      <c r="A161" s="116"/>
      <c r="B161" s="116"/>
      <c r="C161" s="116"/>
      <c r="D161" s="117"/>
      <c r="E161" s="118"/>
      <c r="F161" s="118"/>
    </row>
    <row r="162" spans="1:6" ht="17.25">
      <c r="A162" s="116"/>
      <c r="B162" s="116"/>
      <c r="C162" s="116"/>
      <c r="D162" s="117"/>
      <c r="E162" s="118"/>
      <c r="F162" s="118"/>
    </row>
    <row r="163" spans="1:6" ht="17.25">
      <c r="A163" s="116"/>
      <c r="B163" s="116"/>
      <c r="C163" s="116"/>
      <c r="D163" s="117"/>
      <c r="E163" s="118"/>
      <c r="F163" s="118"/>
    </row>
    <row r="164" spans="1:6" ht="17.25">
      <c r="A164" s="116"/>
      <c r="B164" s="116"/>
      <c r="C164" s="116"/>
      <c r="D164" s="117"/>
      <c r="E164" s="118"/>
      <c r="F164" s="118"/>
    </row>
    <row r="165" spans="1:6" ht="17.25">
      <c r="A165" s="116"/>
      <c r="B165" s="116"/>
      <c r="C165" s="116"/>
      <c r="D165" s="117"/>
      <c r="E165" s="118"/>
      <c r="F165" s="118"/>
    </row>
    <row r="166" spans="1:6" ht="17.25">
      <c r="A166" s="116"/>
      <c r="B166" s="116"/>
      <c r="C166" s="116"/>
      <c r="D166" s="117"/>
      <c r="E166" s="118"/>
      <c r="F166" s="118"/>
    </row>
    <row r="167" spans="1:6" ht="17.25">
      <c r="A167" s="116"/>
      <c r="B167" s="116"/>
      <c r="C167" s="116"/>
      <c r="D167" s="117"/>
      <c r="E167" s="118"/>
      <c r="F167" s="118"/>
    </row>
    <row r="168" spans="1:6" ht="17.25">
      <c r="A168" s="116"/>
      <c r="B168" s="116"/>
      <c r="C168" s="116"/>
      <c r="D168" s="117"/>
      <c r="E168" s="118"/>
      <c r="F168" s="118"/>
    </row>
    <row r="169" spans="1:6" ht="17.25">
      <c r="A169" s="116"/>
      <c r="B169" s="116"/>
      <c r="C169" s="116"/>
      <c r="D169" s="117"/>
      <c r="E169" s="118"/>
      <c r="F169" s="118"/>
    </row>
    <row r="170" spans="1:6" ht="17.25">
      <c r="A170" s="116"/>
      <c r="B170" s="116"/>
      <c r="C170" s="116"/>
      <c r="D170" s="117"/>
      <c r="E170" s="118"/>
      <c r="F170" s="118"/>
    </row>
    <row r="171" spans="1:6" ht="17.25">
      <c r="A171" s="116"/>
      <c r="B171" s="116"/>
      <c r="C171" s="116"/>
      <c r="D171" s="117"/>
      <c r="E171" s="118"/>
      <c r="F171" s="118"/>
    </row>
    <row r="172" spans="1:6" ht="17.25">
      <c r="A172" s="116"/>
      <c r="B172" s="116"/>
      <c r="C172" s="116"/>
      <c r="D172" s="117"/>
      <c r="E172" s="118"/>
      <c r="F172" s="118"/>
    </row>
    <row r="173" spans="1:6" ht="17.25">
      <c r="A173" s="116"/>
      <c r="B173" s="116"/>
      <c r="C173" s="116"/>
      <c r="D173" s="117"/>
      <c r="E173" s="118"/>
      <c r="F173" s="118"/>
    </row>
    <row r="174" spans="1:6" ht="17.25">
      <c r="A174" s="116"/>
      <c r="B174" s="116"/>
      <c r="C174" s="116"/>
      <c r="D174" s="117"/>
      <c r="E174" s="118"/>
      <c r="F174" s="118"/>
    </row>
    <row r="175" spans="1:6" ht="17.25">
      <c r="A175" s="116"/>
      <c r="B175" s="116"/>
      <c r="C175" s="116"/>
      <c r="D175" s="117"/>
      <c r="E175" s="118"/>
      <c r="F175" s="118"/>
    </row>
    <row r="176" spans="1:6" ht="17.25">
      <c r="A176" s="116"/>
      <c r="B176" s="116"/>
      <c r="C176" s="116"/>
      <c r="D176" s="117"/>
      <c r="E176" s="118"/>
      <c r="F176" s="118"/>
    </row>
    <row r="177" spans="1:6" ht="17.25">
      <c r="A177" s="116"/>
      <c r="B177" s="116"/>
      <c r="C177" s="116"/>
      <c r="D177" s="117"/>
      <c r="E177" s="118"/>
      <c r="F177" s="118"/>
    </row>
    <row r="178" spans="1:6" ht="17.25">
      <c r="A178" s="116"/>
      <c r="B178" s="116"/>
      <c r="C178" s="116"/>
      <c r="D178" s="117"/>
      <c r="E178" s="118"/>
      <c r="F178" s="118"/>
    </row>
    <row r="179" spans="1:6" ht="17.25">
      <c r="A179" s="116"/>
      <c r="B179" s="116"/>
      <c r="C179" s="116"/>
      <c r="D179" s="117"/>
      <c r="E179" s="118"/>
      <c r="F179" s="118"/>
    </row>
    <row r="180" spans="1:6" ht="17.25">
      <c r="A180" s="116"/>
      <c r="B180" s="116"/>
      <c r="C180" s="116"/>
      <c r="D180" s="117"/>
      <c r="E180" s="118"/>
      <c r="F180" s="118"/>
    </row>
    <row r="181" spans="1:6" ht="17.25">
      <c r="A181" s="116"/>
      <c r="B181" s="116"/>
      <c r="C181" s="116"/>
      <c r="D181" s="117"/>
      <c r="E181" s="118"/>
      <c r="F181" s="118"/>
    </row>
    <row r="182" spans="1:6" ht="17.25">
      <c r="A182" s="116"/>
      <c r="B182" s="116"/>
      <c r="C182" s="116"/>
      <c r="D182" s="117"/>
      <c r="E182" s="118"/>
      <c r="F182" s="118"/>
    </row>
    <row r="183" spans="1:6" ht="17.25">
      <c r="A183" s="116"/>
      <c r="B183" s="116"/>
      <c r="C183" s="116"/>
      <c r="D183" s="117"/>
      <c r="E183" s="118"/>
      <c r="F183" s="118"/>
    </row>
    <row r="184" spans="1:6" ht="17.25">
      <c r="A184" s="116"/>
      <c r="B184" s="116"/>
      <c r="C184" s="116"/>
      <c r="D184" s="117"/>
      <c r="E184" s="118"/>
      <c r="F184" s="118"/>
    </row>
    <row r="185" spans="1:6" ht="17.25">
      <c r="A185" s="116"/>
      <c r="B185" s="116"/>
      <c r="C185" s="116"/>
      <c r="D185" s="117"/>
      <c r="E185" s="118"/>
      <c r="F185" s="118"/>
    </row>
    <row r="186" spans="1:6" ht="17.25">
      <c r="A186" s="116"/>
      <c r="B186" s="116"/>
      <c r="C186" s="116"/>
      <c r="D186" s="117"/>
      <c r="E186" s="118"/>
      <c r="F186" s="118"/>
    </row>
    <row r="187" spans="1:6" ht="17.25">
      <c r="A187" s="116"/>
      <c r="B187" s="116"/>
      <c r="C187" s="116"/>
      <c r="D187" s="117"/>
      <c r="E187" s="118"/>
      <c r="F187" s="118"/>
    </row>
    <row r="188" spans="1:6" ht="17.25">
      <c r="A188" s="116"/>
      <c r="B188" s="116"/>
      <c r="C188" s="116"/>
      <c r="D188" s="117"/>
      <c r="E188" s="118"/>
      <c r="F188" s="118"/>
    </row>
    <row r="189" spans="1:6" ht="17.25">
      <c r="A189" s="116"/>
      <c r="B189" s="116"/>
      <c r="C189" s="116"/>
      <c r="D189" s="117"/>
      <c r="E189" s="118"/>
      <c r="F189" s="118"/>
    </row>
    <row r="190" spans="1:6" ht="17.25">
      <c r="A190" s="116"/>
      <c r="B190" s="116"/>
      <c r="C190" s="116"/>
      <c r="D190" s="117"/>
      <c r="E190" s="118"/>
      <c r="F190" s="118"/>
    </row>
    <row r="191" spans="1:6" ht="17.25">
      <c r="A191" s="116"/>
      <c r="B191" s="116"/>
      <c r="C191" s="116"/>
      <c r="D191" s="117"/>
      <c r="E191" s="118"/>
      <c r="F191" s="118"/>
    </row>
    <row r="192" spans="1:6" ht="17.25">
      <c r="A192" s="116"/>
      <c r="B192" s="116"/>
      <c r="C192" s="116"/>
      <c r="D192" s="117"/>
      <c r="E192" s="118"/>
      <c r="F192" s="118"/>
    </row>
    <row r="193" spans="1:6" ht="17.25">
      <c r="A193" s="116"/>
      <c r="B193" s="116"/>
      <c r="C193" s="116"/>
      <c r="D193" s="117"/>
      <c r="E193" s="118"/>
      <c r="F193" s="118"/>
    </row>
    <row r="194" spans="1:6" ht="17.25">
      <c r="A194" s="116"/>
      <c r="B194" s="116"/>
      <c r="C194" s="116"/>
      <c r="D194" s="117"/>
      <c r="E194" s="118"/>
      <c r="F194" s="118"/>
    </row>
    <row r="195" spans="1:6" ht="17.25">
      <c r="A195" s="116"/>
      <c r="B195" s="116"/>
      <c r="C195" s="116"/>
      <c r="D195" s="117"/>
      <c r="E195" s="118"/>
      <c r="F195" s="118"/>
    </row>
    <row r="196" spans="1:6" ht="17.25">
      <c r="A196" s="116"/>
      <c r="B196" s="116"/>
      <c r="C196" s="116"/>
      <c r="D196" s="117"/>
      <c r="E196" s="118"/>
      <c r="F196" s="118"/>
    </row>
    <row r="197" spans="1:6" ht="17.25">
      <c r="A197" s="116"/>
      <c r="B197" s="116"/>
      <c r="C197" s="116"/>
      <c r="D197" s="117"/>
      <c r="E197" s="118"/>
      <c r="F197" s="118"/>
    </row>
    <row r="198" spans="1:6" ht="17.25">
      <c r="A198" s="116"/>
      <c r="B198" s="116"/>
      <c r="C198" s="116"/>
      <c r="D198" s="117"/>
      <c r="E198" s="118"/>
      <c r="F198" s="118"/>
    </row>
    <row r="199" spans="1:6" ht="17.25">
      <c r="A199" s="116"/>
      <c r="B199" s="116"/>
      <c r="C199" s="116"/>
      <c r="D199" s="117"/>
      <c r="E199" s="118"/>
      <c r="F199" s="118"/>
    </row>
    <row r="200" spans="1:6" ht="17.25">
      <c r="A200" s="116"/>
      <c r="B200" s="116"/>
      <c r="C200" s="116"/>
      <c r="D200" s="117"/>
      <c r="E200" s="118"/>
      <c r="F200" s="118"/>
    </row>
    <row r="201" spans="1:6" ht="17.25">
      <c r="A201" s="116"/>
      <c r="B201" s="116"/>
      <c r="C201" s="116"/>
      <c r="D201" s="117"/>
      <c r="E201" s="118"/>
      <c r="F201" s="118"/>
    </row>
    <row r="202" spans="1:6" ht="17.25">
      <c r="A202" s="116"/>
      <c r="B202" s="116"/>
      <c r="C202" s="116"/>
      <c r="D202" s="117"/>
      <c r="E202" s="118"/>
      <c r="F202" s="118"/>
    </row>
    <row r="203" spans="1:6" ht="17.25">
      <c r="A203" s="116"/>
      <c r="B203" s="116"/>
      <c r="C203" s="116"/>
      <c r="D203" s="117"/>
      <c r="E203" s="118"/>
      <c r="F203" s="118"/>
    </row>
    <row r="204" spans="1:6" ht="17.25">
      <c r="A204" s="116"/>
      <c r="B204" s="116"/>
      <c r="C204" s="116"/>
      <c r="D204" s="117"/>
      <c r="E204" s="118"/>
      <c r="F204" s="118"/>
    </row>
    <row r="205" spans="1:6" ht="17.25">
      <c r="A205" s="116"/>
      <c r="B205" s="116"/>
      <c r="C205" s="116"/>
      <c r="D205" s="117"/>
      <c r="E205" s="118"/>
      <c r="F205" s="118"/>
    </row>
    <row r="206" spans="1:6" ht="17.25">
      <c r="A206" s="116"/>
      <c r="B206" s="116"/>
      <c r="C206" s="116"/>
      <c r="D206" s="117"/>
      <c r="E206" s="118"/>
      <c r="F206" s="118"/>
    </row>
    <row r="207" spans="1:6" ht="17.25">
      <c r="A207" s="116"/>
      <c r="B207" s="116"/>
      <c r="C207" s="116"/>
      <c r="D207" s="117"/>
      <c r="E207" s="118"/>
      <c r="F207" s="118"/>
    </row>
    <row r="208" spans="1:6" ht="17.25">
      <c r="A208" s="116"/>
      <c r="B208" s="116"/>
      <c r="C208" s="116"/>
      <c r="D208" s="117"/>
      <c r="E208" s="118"/>
      <c r="F208" s="118"/>
    </row>
    <row r="209" spans="1:6" ht="17.25">
      <c r="A209" s="116"/>
      <c r="B209" s="116"/>
      <c r="C209" s="116"/>
      <c r="D209" s="117"/>
      <c r="E209" s="118"/>
      <c r="F209" s="118"/>
    </row>
    <row r="210" spans="1:6" ht="17.25">
      <c r="A210" s="116"/>
      <c r="B210" s="116"/>
      <c r="C210" s="116"/>
      <c r="D210" s="117"/>
      <c r="E210" s="118"/>
      <c r="F210" s="118"/>
    </row>
    <row r="211" spans="1:6" ht="17.25">
      <c r="A211" s="116"/>
      <c r="B211" s="116"/>
      <c r="C211" s="116"/>
      <c r="D211" s="117"/>
      <c r="E211" s="118"/>
      <c r="F211" s="118"/>
    </row>
    <row r="212" spans="1:6" ht="17.25">
      <c r="A212" s="116"/>
      <c r="B212" s="116"/>
      <c r="C212" s="116"/>
      <c r="D212" s="117"/>
      <c r="E212" s="118"/>
      <c r="F212" s="118"/>
    </row>
    <row r="213" spans="1:6" ht="17.25">
      <c r="A213" s="116"/>
      <c r="B213" s="116"/>
      <c r="C213" s="116"/>
      <c r="D213" s="117"/>
      <c r="E213" s="118"/>
      <c r="F213" s="118"/>
    </row>
    <row r="214" spans="1:6" ht="17.25">
      <c r="A214" s="116"/>
      <c r="B214" s="116"/>
      <c r="C214" s="116"/>
      <c r="D214" s="117"/>
      <c r="E214" s="118"/>
      <c r="F214" s="118"/>
    </row>
    <row r="215" spans="1:6" ht="17.25">
      <c r="A215" s="116"/>
      <c r="B215" s="116"/>
      <c r="C215" s="116"/>
      <c r="D215" s="117"/>
      <c r="E215" s="118"/>
      <c r="F215" s="118"/>
    </row>
    <row r="216" spans="1:6" ht="17.25">
      <c r="A216" s="116"/>
      <c r="B216" s="116"/>
      <c r="C216" s="116"/>
      <c r="D216" s="117"/>
      <c r="E216" s="118"/>
      <c r="F216" s="118"/>
    </row>
    <row r="217" spans="1:6" ht="17.25">
      <c r="A217" s="116"/>
      <c r="B217" s="116"/>
      <c r="C217" s="116"/>
      <c r="D217" s="117"/>
      <c r="E217" s="118"/>
      <c r="F217" s="118"/>
    </row>
    <row r="218" spans="1:6" ht="17.25">
      <c r="A218" s="116"/>
      <c r="B218" s="116"/>
      <c r="C218" s="116"/>
      <c r="D218" s="117"/>
      <c r="E218" s="118"/>
      <c r="F218" s="118"/>
    </row>
    <row r="219" spans="1:6" ht="17.25">
      <c r="A219" s="116"/>
      <c r="B219" s="116"/>
      <c r="C219" s="116"/>
      <c r="D219" s="117"/>
      <c r="E219" s="118"/>
      <c r="F219" s="118"/>
    </row>
    <row r="220" spans="1:6" ht="17.25">
      <c r="A220" s="116"/>
      <c r="B220" s="116"/>
      <c r="C220" s="116"/>
      <c r="D220" s="117"/>
      <c r="E220" s="118"/>
      <c r="F220" s="118"/>
    </row>
    <row r="221" spans="1:6" ht="17.25">
      <c r="A221" s="116"/>
      <c r="B221" s="116"/>
      <c r="C221" s="116"/>
      <c r="D221" s="117"/>
      <c r="E221" s="118"/>
      <c r="F221" s="118"/>
    </row>
    <row r="222" spans="1:6" ht="17.25">
      <c r="A222" s="116"/>
      <c r="B222" s="116"/>
      <c r="C222" s="116"/>
      <c r="D222" s="117"/>
      <c r="E222" s="118"/>
      <c r="F222" s="118"/>
    </row>
    <row r="223" spans="1:6" ht="17.25">
      <c r="A223" s="116"/>
      <c r="B223" s="116"/>
      <c r="C223" s="116"/>
      <c r="D223" s="117"/>
      <c r="E223" s="118"/>
      <c r="F223" s="118"/>
    </row>
    <row r="224" spans="1:6" ht="17.25">
      <c r="A224" s="116"/>
      <c r="B224" s="116"/>
      <c r="C224" s="116"/>
      <c r="D224" s="117"/>
      <c r="E224" s="118"/>
      <c r="F224" s="118"/>
    </row>
    <row r="225" spans="1:6" ht="17.25">
      <c r="A225" s="116"/>
      <c r="B225" s="116"/>
      <c r="C225" s="116"/>
      <c r="D225" s="117"/>
      <c r="E225" s="118"/>
      <c r="F225" s="118"/>
    </row>
    <row r="226" spans="1:6" ht="17.25">
      <c r="A226" s="116"/>
      <c r="B226" s="116"/>
      <c r="C226" s="116"/>
      <c r="D226" s="117"/>
      <c r="E226" s="118"/>
      <c r="F226" s="118"/>
    </row>
    <row r="227" spans="1:6" ht="17.25">
      <c r="A227" s="116"/>
      <c r="B227" s="116"/>
      <c r="C227" s="116"/>
      <c r="D227" s="117"/>
      <c r="E227" s="118"/>
      <c r="F227" s="118"/>
    </row>
    <row r="228" spans="1:6" ht="17.25">
      <c r="A228" s="116"/>
      <c r="B228" s="116"/>
      <c r="C228" s="116"/>
      <c r="D228" s="117"/>
      <c r="E228" s="118"/>
      <c r="F228" s="118"/>
    </row>
    <row r="229" spans="1:6" ht="17.25">
      <c r="A229" s="116"/>
      <c r="B229" s="116"/>
      <c r="C229" s="116"/>
      <c r="D229" s="117"/>
      <c r="E229" s="118"/>
      <c r="F229" s="118"/>
    </row>
    <row r="230" spans="1:6" ht="17.25">
      <c r="A230" s="116"/>
      <c r="B230" s="116"/>
      <c r="C230" s="116"/>
      <c r="D230" s="117"/>
      <c r="E230" s="118"/>
      <c r="F230" s="118"/>
    </row>
    <row r="231" spans="1:6" ht="17.25">
      <c r="A231" s="116"/>
      <c r="B231" s="116"/>
      <c r="C231" s="116"/>
      <c r="D231" s="117"/>
      <c r="E231" s="118"/>
      <c r="F231" s="118"/>
    </row>
    <row r="232" spans="1:6" ht="17.25">
      <c r="A232" s="116"/>
      <c r="B232" s="116"/>
      <c r="C232" s="116"/>
      <c r="D232" s="117"/>
      <c r="E232" s="118"/>
      <c r="F232" s="118"/>
    </row>
    <row r="233" spans="1:6" ht="17.25">
      <c r="A233" s="116"/>
      <c r="B233" s="116"/>
      <c r="C233" s="116"/>
      <c r="D233" s="117"/>
      <c r="E233" s="118"/>
      <c r="F233" s="118"/>
    </row>
    <row r="234" spans="1:6" ht="17.25">
      <c r="A234" s="116"/>
      <c r="B234" s="116"/>
      <c r="C234" s="116"/>
      <c r="D234" s="117"/>
      <c r="E234" s="118"/>
      <c r="F234" s="118"/>
    </row>
    <row r="235" spans="1:6" ht="17.25">
      <c r="A235" s="116"/>
      <c r="B235" s="116"/>
      <c r="C235" s="116"/>
      <c r="D235" s="117"/>
      <c r="E235" s="118"/>
      <c r="F235" s="118"/>
    </row>
    <row r="236" spans="1:6" ht="17.25">
      <c r="A236" s="116"/>
      <c r="B236" s="116"/>
      <c r="C236" s="116"/>
      <c r="D236" s="117"/>
      <c r="E236" s="118"/>
      <c r="F236" s="118"/>
    </row>
    <row r="237" spans="1:6" ht="17.25">
      <c r="A237" s="116"/>
      <c r="B237" s="116"/>
      <c r="C237" s="116"/>
      <c r="D237" s="117"/>
      <c r="E237" s="118"/>
      <c r="F237" s="118"/>
    </row>
    <row r="238" spans="1:6" ht="17.25">
      <c r="A238" s="116"/>
      <c r="B238" s="116"/>
      <c r="C238" s="116"/>
      <c r="D238" s="117"/>
      <c r="E238" s="118"/>
      <c r="F238" s="118"/>
    </row>
    <row r="239" spans="1:6" ht="17.25">
      <c r="A239" s="116"/>
      <c r="B239" s="116"/>
      <c r="C239" s="116"/>
      <c r="D239" s="117"/>
      <c r="E239" s="118"/>
      <c r="F239" s="118"/>
    </row>
    <row r="240" spans="1:6" ht="17.25">
      <c r="A240" s="116"/>
      <c r="B240" s="116"/>
      <c r="C240" s="116"/>
      <c r="D240" s="117"/>
      <c r="E240" s="118"/>
      <c r="F240" s="118"/>
    </row>
    <row r="241" spans="1:6" ht="17.25">
      <c r="A241" s="116"/>
      <c r="B241" s="116"/>
      <c r="C241" s="116"/>
      <c r="D241" s="117"/>
      <c r="E241" s="118"/>
      <c r="F241" s="118"/>
    </row>
    <row r="242" spans="1:6" ht="17.25">
      <c r="A242" s="116"/>
      <c r="B242" s="116"/>
      <c r="C242" s="116"/>
      <c r="D242" s="117"/>
      <c r="E242" s="118"/>
      <c r="F242" s="118"/>
    </row>
    <row r="243" spans="1:6" ht="17.25">
      <c r="A243" s="116"/>
      <c r="B243" s="116"/>
      <c r="C243" s="116"/>
      <c r="D243" s="117"/>
      <c r="E243" s="118"/>
      <c r="F243" s="118"/>
    </row>
    <row r="244" spans="1:6" ht="17.25">
      <c r="A244" s="116"/>
      <c r="B244" s="116"/>
      <c r="C244" s="116"/>
      <c r="D244" s="117"/>
      <c r="E244" s="118"/>
      <c r="F244" s="118"/>
    </row>
    <row r="245" spans="1:6" ht="17.25">
      <c r="A245" s="116"/>
      <c r="B245" s="116"/>
      <c r="C245" s="116"/>
      <c r="D245" s="117"/>
      <c r="E245" s="118"/>
      <c r="F245" s="118"/>
    </row>
    <row r="246" spans="1:6" ht="17.25">
      <c r="A246" s="116"/>
      <c r="B246" s="116"/>
      <c r="C246" s="116"/>
      <c r="D246" s="117"/>
      <c r="E246" s="118"/>
      <c r="F246" s="118"/>
    </row>
    <row r="247" spans="1:6" ht="17.25">
      <c r="A247" s="116"/>
      <c r="B247" s="116"/>
      <c r="C247" s="116"/>
      <c r="D247" s="117"/>
      <c r="E247" s="118"/>
      <c r="F247" s="118"/>
    </row>
    <row r="248" spans="1:6" ht="17.25">
      <c r="A248" s="116"/>
      <c r="B248" s="116"/>
      <c r="C248" s="116"/>
      <c r="D248" s="117"/>
      <c r="E248" s="118"/>
      <c r="F248" s="118"/>
    </row>
    <row r="249" spans="1:6" ht="17.25">
      <c r="A249" s="116"/>
      <c r="B249" s="116"/>
      <c r="C249" s="116"/>
      <c r="D249" s="117"/>
      <c r="E249" s="118"/>
      <c r="F249" s="118"/>
    </row>
    <row r="250" spans="1:6" ht="17.25">
      <c r="A250" s="116"/>
      <c r="B250" s="116"/>
      <c r="C250" s="116"/>
      <c r="D250" s="117"/>
      <c r="E250" s="118"/>
      <c r="F250" s="118"/>
    </row>
    <row r="251" spans="1:6" ht="17.25">
      <c r="A251" s="116"/>
      <c r="B251" s="116"/>
      <c r="C251" s="116"/>
      <c r="D251" s="117"/>
      <c r="E251" s="118"/>
      <c r="F251" s="118"/>
    </row>
    <row r="252" spans="1:6" ht="17.25">
      <c r="A252" s="116"/>
      <c r="B252" s="116"/>
      <c r="C252" s="116"/>
      <c r="D252" s="117"/>
      <c r="E252" s="118"/>
      <c r="F252" s="118"/>
    </row>
    <row r="253" spans="1:6" ht="17.25">
      <c r="A253" s="116"/>
      <c r="B253" s="116"/>
      <c r="C253" s="116"/>
      <c r="D253" s="117"/>
      <c r="E253" s="118"/>
      <c r="F253" s="118"/>
    </row>
    <row r="254" spans="1:6" ht="17.25">
      <c r="A254" s="116"/>
      <c r="B254" s="116"/>
      <c r="C254" s="116"/>
      <c r="D254" s="117"/>
      <c r="E254" s="118"/>
      <c r="F254" s="118"/>
    </row>
    <row r="255" spans="1:6" ht="17.25">
      <c r="A255" s="116"/>
      <c r="B255" s="116"/>
      <c r="C255" s="116"/>
      <c r="D255" s="117"/>
      <c r="E255" s="118"/>
      <c r="F255" s="118"/>
    </row>
    <row r="256" spans="1:6" ht="17.25">
      <c r="A256" s="116"/>
      <c r="B256" s="116"/>
      <c r="C256" s="116"/>
      <c r="D256" s="117"/>
      <c r="E256" s="118"/>
      <c r="F256" s="118"/>
    </row>
    <row r="257" spans="1:6" ht="17.25">
      <c r="A257" s="116"/>
      <c r="B257" s="116"/>
      <c r="C257" s="116"/>
      <c r="D257" s="117"/>
      <c r="E257" s="118"/>
      <c r="F257" s="118"/>
    </row>
    <row r="258" spans="1:6" ht="17.25">
      <c r="A258" s="116"/>
      <c r="B258" s="116"/>
      <c r="C258" s="116"/>
      <c r="D258" s="117"/>
      <c r="E258" s="118"/>
      <c r="F258" s="118"/>
    </row>
    <row r="259" spans="1:6" ht="17.25">
      <c r="A259" s="116"/>
      <c r="B259" s="116"/>
      <c r="C259" s="116"/>
      <c r="D259" s="117"/>
      <c r="E259" s="118"/>
      <c r="F259" s="118"/>
    </row>
    <row r="260" spans="1:6" ht="17.25">
      <c r="A260" s="116"/>
      <c r="B260" s="116"/>
      <c r="C260" s="116"/>
      <c r="D260" s="117"/>
      <c r="E260" s="118"/>
      <c r="F260" s="118"/>
    </row>
    <row r="261" spans="1:6" ht="17.25">
      <c r="A261" s="116"/>
      <c r="B261" s="116"/>
      <c r="C261" s="116"/>
      <c r="D261" s="117"/>
      <c r="E261" s="118"/>
      <c r="F261" s="118"/>
    </row>
    <row r="262" spans="1:6" ht="17.25">
      <c r="A262" s="116"/>
      <c r="B262" s="116"/>
      <c r="C262" s="116"/>
      <c r="D262" s="117"/>
      <c r="E262" s="118"/>
      <c r="F262" s="118"/>
    </row>
  </sheetData>
  <sheetProtection/>
  <mergeCells count="1">
    <mergeCell ref="D84:F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9">
      <selection activeCell="A36" sqref="A36"/>
    </sheetView>
  </sheetViews>
  <sheetFormatPr defaultColWidth="9.140625" defaultRowHeight="12.75"/>
  <cols>
    <col min="1" max="1" width="40.28125" style="0" customWidth="1"/>
    <col min="2" max="2" width="6.140625" style="23" customWidth="1"/>
    <col min="3" max="3" width="10.8515625" style="23" customWidth="1"/>
    <col min="4" max="4" width="15.57421875" style="17" bestFit="1" customWidth="1"/>
    <col min="5" max="5" width="18.140625" style="17" customWidth="1"/>
    <col min="6" max="7" width="18.140625" style="0" customWidth="1"/>
  </cols>
  <sheetData>
    <row r="1" spans="1:7" ht="12.75">
      <c r="A1" s="40" t="s">
        <v>188</v>
      </c>
      <c r="B1" s="49"/>
      <c r="C1" s="49"/>
      <c r="D1" s="28"/>
      <c r="E1" s="38"/>
      <c r="G1" s="53" t="s">
        <v>190</v>
      </c>
    </row>
    <row r="2" spans="1:7" ht="12.75">
      <c r="A2" s="39" t="s">
        <v>189</v>
      </c>
      <c r="B2" s="49"/>
      <c r="C2" s="49"/>
      <c r="D2" s="28"/>
      <c r="E2" s="41"/>
      <c r="G2" s="53" t="s">
        <v>708</v>
      </c>
    </row>
    <row r="5" spans="1:7" ht="23.25">
      <c r="A5" s="133" t="s">
        <v>193</v>
      </c>
      <c r="B5" s="133"/>
      <c r="C5" s="133"/>
      <c r="D5" s="133"/>
      <c r="E5" s="133"/>
      <c r="F5" s="133"/>
      <c r="G5" s="133"/>
    </row>
    <row r="6" spans="1:7" ht="12.75">
      <c r="A6" s="134" t="s">
        <v>705</v>
      </c>
      <c r="B6" s="134"/>
      <c r="C6" s="134"/>
      <c r="D6" s="134"/>
      <c r="E6" s="134"/>
      <c r="F6" s="134"/>
      <c r="G6" s="134"/>
    </row>
    <row r="7" ht="13.5" thickBot="1"/>
    <row r="8" spans="1:7" ht="32.25" customHeight="1">
      <c r="A8" s="18" t="s">
        <v>0</v>
      </c>
      <c r="B8" s="19" t="s">
        <v>1</v>
      </c>
      <c r="C8" s="19" t="s">
        <v>125</v>
      </c>
      <c r="D8" s="20" t="s">
        <v>706</v>
      </c>
      <c r="E8" s="21" t="s">
        <v>707</v>
      </c>
      <c r="F8" s="50" t="s">
        <v>709</v>
      </c>
      <c r="G8" s="51" t="s">
        <v>710</v>
      </c>
    </row>
    <row r="9" spans="1:7" ht="12.75">
      <c r="A9" s="5" t="s">
        <v>126</v>
      </c>
      <c r="B9" s="34">
        <v>1</v>
      </c>
      <c r="C9" s="34" t="s">
        <v>127</v>
      </c>
      <c r="D9" s="15">
        <v>133543664687</v>
      </c>
      <c r="E9" s="14">
        <v>201414222266</v>
      </c>
      <c r="F9" s="15">
        <v>262582171831</v>
      </c>
      <c r="G9" s="14">
        <v>434122635593</v>
      </c>
    </row>
    <row r="10" spans="1:7" ht="12.75">
      <c r="A10" s="5" t="s">
        <v>128</v>
      </c>
      <c r="B10" s="34">
        <v>2</v>
      </c>
      <c r="C10" s="34" t="s">
        <v>5</v>
      </c>
      <c r="D10" s="15">
        <v>121284934</v>
      </c>
      <c r="E10" s="14">
        <v>891924376</v>
      </c>
      <c r="F10" s="15">
        <v>141374790</v>
      </c>
      <c r="G10" s="14">
        <v>1041935956</v>
      </c>
    </row>
    <row r="11" spans="1:7" ht="12.75">
      <c r="A11" s="5" t="s">
        <v>129</v>
      </c>
      <c r="B11" s="34">
        <v>10</v>
      </c>
      <c r="C11" s="34" t="s">
        <v>5</v>
      </c>
      <c r="D11" s="15">
        <v>133422379753</v>
      </c>
      <c r="E11" s="14">
        <v>200522297890</v>
      </c>
      <c r="F11" s="15">
        <v>262440797041</v>
      </c>
      <c r="G11" s="14">
        <v>433080699637</v>
      </c>
    </row>
    <row r="12" spans="1:7" ht="12.75">
      <c r="A12" s="5" t="s">
        <v>130</v>
      </c>
      <c r="B12" s="34">
        <v>11</v>
      </c>
      <c r="C12" s="34" t="s">
        <v>131</v>
      </c>
      <c r="D12" s="15">
        <v>115255492099</v>
      </c>
      <c r="E12" s="14">
        <v>176869322570</v>
      </c>
      <c r="F12" s="15">
        <v>210255900907</v>
      </c>
      <c r="G12" s="14">
        <v>376302828126</v>
      </c>
    </row>
    <row r="13" spans="1:7" ht="12.75">
      <c r="A13" s="5" t="s">
        <v>132</v>
      </c>
      <c r="B13" s="34">
        <v>20</v>
      </c>
      <c r="C13" s="34" t="s">
        <v>5</v>
      </c>
      <c r="D13" s="15">
        <v>18166887654</v>
      </c>
      <c r="E13" s="14">
        <v>23652975320</v>
      </c>
      <c r="F13" s="15">
        <v>52184896134</v>
      </c>
      <c r="G13" s="14">
        <v>56777871511</v>
      </c>
    </row>
    <row r="14" spans="1:7" ht="12.75">
      <c r="A14" s="5" t="s">
        <v>133</v>
      </c>
      <c r="B14" s="34">
        <v>21</v>
      </c>
      <c r="C14" s="34" t="s">
        <v>134</v>
      </c>
      <c r="D14" s="15">
        <v>583445901</v>
      </c>
      <c r="E14" s="14">
        <v>1031795623</v>
      </c>
      <c r="F14" s="15">
        <v>1066746208</v>
      </c>
      <c r="G14" s="14">
        <v>2981720593</v>
      </c>
    </row>
    <row r="15" spans="1:7" ht="12.75">
      <c r="A15" s="5" t="s">
        <v>135</v>
      </c>
      <c r="B15" s="34">
        <v>22</v>
      </c>
      <c r="C15" s="34" t="s">
        <v>136</v>
      </c>
      <c r="D15" s="15">
        <v>7929077751</v>
      </c>
      <c r="E15" s="14">
        <v>10417014015</v>
      </c>
      <c r="F15" s="15">
        <v>24194593372</v>
      </c>
      <c r="G15" s="14">
        <v>28192179236</v>
      </c>
    </row>
    <row r="16" spans="1:7" ht="12.75">
      <c r="A16" s="5" t="s">
        <v>137</v>
      </c>
      <c r="B16" s="34">
        <v>23</v>
      </c>
      <c r="C16" s="34" t="s">
        <v>5</v>
      </c>
      <c r="D16" s="15">
        <v>7745345104</v>
      </c>
      <c r="E16" s="14">
        <v>9420375107</v>
      </c>
      <c r="F16" s="15">
        <v>22782244405</v>
      </c>
      <c r="G16" s="14">
        <v>22513912963</v>
      </c>
    </row>
    <row r="17" spans="1:7" ht="12.75">
      <c r="A17" s="5" t="s">
        <v>138</v>
      </c>
      <c r="B17" s="34">
        <v>24</v>
      </c>
      <c r="C17" s="34" t="s">
        <v>5</v>
      </c>
      <c r="D17" s="15">
        <v>6093925852</v>
      </c>
      <c r="E17" s="14">
        <v>8810545486</v>
      </c>
      <c r="F17" s="15">
        <v>15907680048</v>
      </c>
      <c r="G17" s="14">
        <v>18877907908</v>
      </c>
    </row>
    <row r="18" spans="1:7" ht="12.75">
      <c r="A18" s="5" t="s">
        <v>139</v>
      </c>
      <c r="B18" s="34" t="s">
        <v>140</v>
      </c>
      <c r="C18" s="34" t="s">
        <v>5</v>
      </c>
      <c r="D18" s="15">
        <v>6093925852</v>
      </c>
      <c r="E18" s="14">
        <v>8810545486</v>
      </c>
      <c r="F18" s="15">
        <v>15907680048</v>
      </c>
      <c r="G18" s="14">
        <v>18877907908</v>
      </c>
    </row>
    <row r="19" spans="1:7" ht="12.75">
      <c r="A19" s="5" t="s">
        <v>141</v>
      </c>
      <c r="B19" s="34" t="s">
        <v>142</v>
      </c>
      <c r="C19" s="34" t="s">
        <v>5</v>
      </c>
      <c r="D19" s="15">
        <v>0</v>
      </c>
      <c r="E19" s="14">
        <v>0</v>
      </c>
      <c r="F19" s="15">
        <v>0</v>
      </c>
      <c r="G19" s="14">
        <v>0</v>
      </c>
    </row>
    <row r="20" spans="1:7" ht="12.75">
      <c r="A20" s="5" t="s">
        <v>143</v>
      </c>
      <c r="B20" s="34">
        <v>25</v>
      </c>
      <c r="C20" s="34" t="s">
        <v>5</v>
      </c>
      <c r="D20" s="15">
        <v>3078182019</v>
      </c>
      <c r="E20" s="14">
        <v>3217198043</v>
      </c>
      <c r="F20" s="15">
        <v>9035457176</v>
      </c>
      <c r="G20" s="14">
        <v>8329853900</v>
      </c>
    </row>
    <row r="21" spans="1:7" ht="12.75">
      <c r="A21" s="5" t="s">
        <v>144</v>
      </c>
      <c r="B21" s="34">
        <v>30</v>
      </c>
      <c r="C21" s="34" t="s">
        <v>5</v>
      </c>
      <c r="D21" s="15">
        <v>1649147933</v>
      </c>
      <c r="E21" s="14">
        <v>2240013399</v>
      </c>
      <c r="F21" s="15">
        <v>4113911746</v>
      </c>
      <c r="G21" s="14">
        <v>4359651060</v>
      </c>
    </row>
    <row r="22" spans="1:7" ht="14.25">
      <c r="A22" s="5" t="s">
        <v>145</v>
      </c>
      <c r="B22" s="34">
        <v>31</v>
      </c>
      <c r="C22" s="52" t="s">
        <v>5</v>
      </c>
      <c r="D22" s="15">
        <v>75000031</v>
      </c>
      <c r="E22" s="14">
        <v>429220191</v>
      </c>
      <c r="F22" s="15">
        <v>149600150</v>
      </c>
      <c r="G22" s="14">
        <v>601801154</v>
      </c>
    </row>
    <row r="23" spans="1:7" ht="12.75">
      <c r="A23" s="5" t="s">
        <v>146</v>
      </c>
      <c r="B23" s="34">
        <v>32</v>
      </c>
      <c r="C23" s="34" t="s">
        <v>5</v>
      </c>
      <c r="D23" s="15">
        <v>963018357</v>
      </c>
      <c r="E23" s="14">
        <v>508101507</v>
      </c>
      <c r="F23" s="15">
        <v>1754503360</v>
      </c>
      <c r="G23" s="14">
        <v>1756131652</v>
      </c>
    </row>
    <row r="24" spans="1:7" ht="12.75">
      <c r="A24" s="5" t="s">
        <v>147</v>
      </c>
      <c r="B24" s="34">
        <v>40</v>
      </c>
      <c r="C24" s="34" t="s">
        <v>5</v>
      </c>
      <c r="D24" s="15">
        <v>-888018326</v>
      </c>
      <c r="E24" s="14">
        <v>-78881316</v>
      </c>
      <c r="F24" s="15">
        <v>-1604903210</v>
      </c>
      <c r="G24" s="14">
        <v>-1154330498</v>
      </c>
    </row>
    <row r="25" spans="1:7" ht="12.75">
      <c r="A25" s="5" t="s">
        <v>148</v>
      </c>
      <c r="B25" s="34">
        <v>50</v>
      </c>
      <c r="C25" s="34" t="s">
        <v>5</v>
      </c>
      <c r="D25" s="15">
        <v>761129607</v>
      </c>
      <c r="E25" s="14">
        <v>2161132083</v>
      </c>
      <c r="F25" s="15">
        <v>2509008536</v>
      </c>
      <c r="G25" s="14">
        <v>3205320562</v>
      </c>
    </row>
    <row r="26" spans="1:7" ht="12.75">
      <c r="A26" s="5" t="s">
        <v>149</v>
      </c>
      <c r="B26" s="34">
        <v>51</v>
      </c>
      <c r="C26" s="34" t="s">
        <v>150</v>
      </c>
      <c r="D26" s="15">
        <v>0</v>
      </c>
      <c r="E26" s="14">
        <v>0</v>
      </c>
      <c r="F26" s="15">
        <v>310176006.17499995</v>
      </c>
      <c r="G26" s="14">
        <v>0</v>
      </c>
    </row>
    <row r="27" spans="1:7" ht="12.75">
      <c r="A27" s="5" t="s">
        <v>151</v>
      </c>
      <c r="B27" s="34">
        <v>52</v>
      </c>
      <c r="C27" s="34" t="s">
        <v>150</v>
      </c>
      <c r="D27" s="15">
        <v>0</v>
      </c>
      <c r="E27" s="14">
        <v>0</v>
      </c>
      <c r="F27" s="15">
        <v>0</v>
      </c>
      <c r="G27" s="14">
        <v>0</v>
      </c>
    </row>
    <row r="28" spans="1:7" ht="12.75">
      <c r="A28" s="5" t="s">
        <v>152</v>
      </c>
      <c r="B28" s="34">
        <v>60</v>
      </c>
      <c r="C28" s="34" t="s">
        <v>5</v>
      </c>
      <c r="D28" s="15">
        <v>761129607</v>
      </c>
      <c r="E28" s="14">
        <v>2161132083</v>
      </c>
      <c r="F28" s="15">
        <v>2198832529.825</v>
      </c>
      <c r="G28" s="14">
        <v>3205320562</v>
      </c>
    </row>
    <row r="29" spans="1:7" ht="13.5" thickBot="1">
      <c r="A29" s="8" t="s">
        <v>153</v>
      </c>
      <c r="B29" s="42">
        <v>70</v>
      </c>
      <c r="C29" s="42" t="s">
        <v>5</v>
      </c>
      <c r="D29" s="16">
        <v>152.2259214</v>
      </c>
      <c r="E29" s="22">
        <v>432.2264166</v>
      </c>
      <c r="F29" s="131">
        <v>439.76650596499996</v>
      </c>
      <c r="G29" s="22">
        <v>641.0641124</v>
      </c>
    </row>
    <row r="31" spans="5:7" ht="12.75">
      <c r="E31" s="137" t="s">
        <v>676</v>
      </c>
      <c r="F31" s="138"/>
      <c r="G31" s="138"/>
    </row>
    <row r="32" spans="1:7" ht="12.75">
      <c r="A32" s="135" t="s">
        <v>677</v>
      </c>
      <c r="B32" s="135"/>
      <c r="C32" s="135"/>
      <c r="D32" s="135"/>
      <c r="E32" s="135"/>
      <c r="F32" s="135"/>
      <c r="G32" s="135"/>
    </row>
  </sheetData>
  <sheetProtection/>
  <mergeCells count="4">
    <mergeCell ref="A5:G5"/>
    <mergeCell ref="A6:G6"/>
    <mergeCell ref="E31:G31"/>
    <mergeCell ref="A32:G3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9">
      <selection activeCell="A47" sqref="A47"/>
    </sheetView>
  </sheetViews>
  <sheetFormatPr defaultColWidth="9.140625" defaultRowHeight="12.75"/>
  <cols>
    <col min="1" max="1" width="51.140625" style="0" customWidth="1"/>
    <col min="2" max="2" width="5.7109375" style="23" bestFit="1" customWidth="1"/>
    <col min="3" max="3" width="11.00390625" style="23" bestFit="1" customWidth="1"/>
    <col min="4" max="5" width="18.7109375" style="17" bestFit="1" customWidth="1"/>
  </cols>
  <sheetData>
    <row r="1" spans="1:5" ht="12.75">
      <c r="A1" s="37" t="s">
        <v>188</v>
      </c>
      <c r="E1" s="44" t="s">
        <v>190</v>
      </c>
    </row>
    <row r="2" spans="1:5" ht="12.75">
      <c r="A2" s="36" t="s">
        <v>189</v>
      </c>
      <c r="E2" s="43" t="s">
        <v>708</v>
      </c>
    </row>
    <row r="5" spans="1:5" ht="23.25">
      <c r="A5" s="133" t="s">
        <v>195</v>
      </c>
      <c r="B5" s="133"/>
      <c r="C5" s="133"/>
      <c r="D5" s="133"/>
      <c r="E5" s="133"/>
    </row>
    <row r="6" spans="1:5" ht="12.75">
      <c r="A6" s="134" t="s">
        <v>705</v>
      </c>
      <c r="B6" s="134"/>
      <c r="C6" s="134"/>
      <c r="D6" s="134"/>
      <c r="E6" s="134"/>
    </row>
    <row r="7" ht="13.5" thickBot="1"/>
    <row r="8" spans="1:5" ht="12.75">
      <c r="A8" s="18" t="s">
        <v>0</v>
      </c>
      <c r="B8" s="19" t="s">
        <v>1</v>
      </c>
      <c r="C8" s="19" t="s">
        <v>2</v>
      </c>
      <c r="D8" s="20" t="s">
        <v>706</v>
      </c>
      <c r="E8" s="21" t="s">
        <v>707</v>
      </c>
    </row>
    <row r="9" spans="1:5" ht="12.75">
      <c r="A9" s="24" t="s">
        <v>154</v>
      </c>
      <c r="B9" s="33" t="s">
        <v>119</v>
      </c>
      <c r="C9" s="33" t="s">
        <v>5</v>
      </c>
      <c r="D9" s="12"/>
      <c r="E9" s="13"/>
    </row>
    <row r="10" spans="1:5" ht="12.75">
      <c r="A10" s="5" t="s">
        <v>155</v>
      </c>
      <c r="B10" s="34">
        <v>1</v>
      </c>
      <c r="C10" s="34" t="s">
        <v>5</v>
      </c>
      <c r="D10" s="15">
        <v>68934425902</v>
      </c>
      <c r="E10" s="14">
        <v>150246851814</v>
      </c>
    </row>
    <row r="11" spans="1:5" ht="12.75">
      <c r="A11" s="5" t="s">
        <v>156</v>
      </c>
      <c r="B11" s="34">
        <v>2</v>
      </c>
      <c r="C11" s="34" t="s">
        <v>5</v>
      </c>
      <c r="D11" s="15">
        <v>-127854393859</v>
      </c>
      <c r="E11" s="14">
        <v>-165674526009</v>
      </c>
    </row>
    <row r="12" spans="1:5" ht="12.75">
      <c r="A12" s="5" t="s">
        <v>157</v>
      </c>
      <c r="B12" s="34">
        <v>3</v>
      </c>
      <c r="C12" s="34" t="s">
        <v>5</v>
      </c>
      <c r="D12" s="15">
        <v>-20712120480</v>
      </c>
      <c r="E12" s="14">
        <v>-15131822998</v>
      </c>
    </row>
    <row r="13" spans="1:5" ht="12.75">
      <c r="A13" s="5" t="s">
        <v>158</v>
      </c>
      <c r="B13" s="34">
        <v>4</v>
      </c>
      <c r="C13" s="34" t="s">
        <v>5</v>
      </c>
      <c r="D13" s="15">
        <v>-7575259839</v>
      </c>
      <c r="E13" s="14">
        <v>-9082448068</v>
      </c>
    </row>
    <row r="14" spans="1:5" ht="12.75">
      <c r="A14" s="5" t="s">
        <v>159</v>
      </c>
      <c r="B14" s="34">
        <v>5</v>
      </c>
      <c r="C14" s="34" t="s">
        <v>5</v>
      </c>
      <c r="D14" s="15">
        <v>0</v>
      </c>
      <c r="E14" s="14">
        <v>0</v>
      </c>
    </row>
    <row r="15" spans="1:5" ht="12.75">
      <c r="A15" s="5" t="s">
        <v>160</v>
      </c>
      <c r="B15" s="34">
        <v>6</v>
      </c>
      <c r="C15" s="34" t="s">
        <v>5</v>
      </c>
      <c r="D15" s="15">
        <v>260301289768</v>
      </c>
      <c r="E15" s="14">
        <v>284763088302</v>
      </c>
    </row>
    <row r="16" spans="1:5" ht="12.75">
      <c r="A16" s="5" t="s">
        <v>161</v>
      </c>
      <c r="B16" s="34">
        <v>7</v>
      </c>
      <c r="C16" s="34" t="s">
        <v>5</v>
      </c>
      <c r="D16" s="15">
        <v>-180771106742</v>
      </c>
      <c r="E16" s="14">
        <v>-238527189648</v>
      </c>
    </row>
    <row r="17" spans="1:5" ht="12.75">
      <c r="A17" s="24" t="s">
        <v>162</v>
      </c>
      <c r="B17" s="33">
        <v>20</v>
      </c>
      <c r="C17" s="33" t="s">
        <v>5</v>
      </c>
      <c r="D17" s="12">
        <v>-7677165250</v>
      </c>
      <c r="E17" s="13">
        <v>6593953393</v>
      </c>
    </row>
    <row r="18" spans="1:5" ht="12.75">
      <c r="A18" s="24" t="s">
        <v>163</v>
      </c>
      <c r="B18" s="33" t="s">
        <v>119</v>
      </c>
      <c r="C18" s="33" t="s">
        <v>5</v>
      </c>
      <c r="D18" s="15">
        <v>0</v>
      </c>
      <c r="E18" s="14">
        <v>0</v>
      </c>
    </row>
    <row r="19" spans="1:5" ht="12.75">
      <c r="A19" s="5" t="s">
        <v>164</v>
      </c>
      <c r="B19" s="34">
        <v>21</v>
      </c>
      <c r="C19" s="34" t="s">
        <v>5</v>
      </c>
      <c r="D19" s="15">
        <v>-9500000</v>
      </c>
      <c r="E19" s="14">
        <v>-147271902</v>
      </c>
    </row>
    <row r="20" spans="1:5" ht="12.75">
      <c r="A20" s="5" t="s">
        <v>165</v>
      </c>
      <c r="B20" s="34">
        <v>22</v>
      </c>
      <c r="C20" s="34" t="s">
        <v>5</v>
      </c>
      <c r="D20" s="15">
        <v>0</v>
      </c>
      <c r="E20" s="14">
        <v>52075835</v>
      </c>
    </row>
    <row r="21" spans="1:5" ht="12.75">
      <c r="A21" s="5" t="s">
        <v>166</v>
      </c>
      <c r="B21" s="34">
        <v>23</v>
      </c>
      <c r="C21" s="34" t="s">
        <v>5</v>
      </c>
      <c r="D21" s="15">
        <v>-3000000000</v>
      </c>
      <c r="E21" s="14">
        <v>-3000000000</v>
      </c>
    </row>
    <row r="22" spans="1:5" ht="12.75">
      <c r="A22" s="5" t="s">
        <v>167</v>
      </c>
      <c r="B22" s="34">
        <v>24</v>
      </c>
      <c r="C22" s="34" t="s">
        <v>5</v>
      </c>
      <c r="D22" s="15">
        <v>3000000000</v>
      </c>
      <c r="E22" s="14">
        <v>3270000000</v>
      </c>
    </row>
    <row r="23" spans="1:5" ht="12.75">
      <c r="A23" s="5" t="s">
        <v>168</v>
      </c>
      <c r="B23" s="34">
        <v>25</v>
      </c>
      <c r="C23" s="34" t="s">
        <v>5</v>
      </c>
      <c r="D23" s="15">
        <v>0</v>
      </c>
      <c r="E23" s="14">
        <v>0</v>
      </c>
    </row>
    <row r="24" spans="1:5" ht="12.75">
      <c r="A24" s="5" t="s">
        <v>169</v>
      </c>
      <c r="B24" s="34">
        <v>26</v>
      </c>
      <c r="C24" s="34" t="s">
        <v>5</v>
      </c>
      <c r="D24" s="15">
        <v>0</v>
      </c>
      <c r="E24" s="14">
        <v>0</v>
      </c>
    </row>
    <row r="25" spans="1:5" ht="12.75">
      <c r="A25" s="5" t="s">
        <v>170</v>
      </c>
      <c r="B25" s="34">
        <v>27</v>
      </c>
      <c r="C25" s="34" t="s">
        <v>5</v>
      </c>
      <c r="D25" s="15">
        <v>29443361</v>
      </c>
      <c r="E25" s="14">
        <v>124210702</v>
      </c>
    </row>
    <row r="26" spans="1:5" ht="12.75">
      <c r="A26" s="24" t="s">
        <v>171</v>
      </c>
      <c r="B26" s="33">
        <v>30</v>
      </c>
      <c r="C26" s="33" t="s">
        <v>5</v>
      </c>
      <c r="D26" s="12">
        <v>19943361</v>
      </c>
      <c r="E26" s="13">
        <v>299014635</v>
      </c>
    </row>
    <row r="27" spans="1:5" ht="12.75">
      <c r="A27" s="24" t="s">
        <v>172</v>
      </c>
      <c r="B27" s="33" t="s">
        <v>119</v>
      </c>
      <c r="C27" s="33" t="s">
        <v>5</v>
      </c>
      <c r="D27" s="15">
        <v>0</v>
      </c>
      <c r="E27" s="14">
        <v>0</v>
      </c>
    </row>
    <row r="28" spans="1:5" ht="12.75">
      <c r="A28" s="5" t="s">
        <v>173</v>
      </c>
      <c r="B28" s="34">
        <v>31</v>
      </c>
      <c r="C28" s="34" t="s">
        <v>5</v>
      </c>
      <c r="D28" s="15">
        <v>0</v>
      </c>
      <c r="E28" s="14">
        <v>0</v>
      </c>
    </row>
    <row r="29" spans="1:5" ht="12.75">
      <c r="A29" s="5" t="s">
        <v>174</v>
      </c>
      <c r="B29" s="34">
        <v>32</v>
      </c>
      <c r="C29" s="34" t="s">
        <v>5</v>
      </c>
      <c r="D29" s="15">
        <v>0</v>
      </c>
      <c r="E29" s="14">
        <v>0</v>
      </c>
    </row>
    <row r="30" spans="1:5" ht="12.75">
      <c r="A30" s="5" t="s">
        <v>175</v>
      </c>
      <c r="B30" s="34">
        <v>33</v>
      </c>
      <c r="C30" s="34" t="s">
        <v>5</v>
      </c>
      <c r="D30" s="15">
        <v>184918263942</v>
      </c>
      <c r="E30" s="14">
        <v>336693098843</v>
      </c>
    </row>
    <row r="31" spans="1:5" ht="12.75">
      <c r="A31" s="5" t="s">
        <v>176</v>
      </c>
      <c r="B31" s="34">
        <v>34</v>
      </c>
      <c r="C31" s="34" t="s">
        <v>5</v>
      </c>
      <c r="D31" s="15">
        <v>-185500659319</v>
      </c>
      <c r="E31" s="14">
        <v>-349199842964</v>
      </c>
    </row>
    <row r="32" spans="1:5" ht="12.75">
      <c r="A32" s="5" t="s">
        <v>177</v>
      </c>
      <c r="B32" s="34">
        <v>35</v>
      </c>
      <c r="C32" s="34" t="s">
        <v>5</v>
      </c>
      <c r="D32" s="15">
        <v>0</v>
      </c>
      <c r="E32" s="14">
        <v>0</v>
      </c>
    </row>
    <row r="33" spans="1:5" ht="12.75">
      <c r="A33" s="5" t="s">
        <v>178</v>
      </c>
      <c r="B33" s="34">
        <v>36</v>
      </c>
      <c r="C33" s="34" t="s">
        <v>5</v>
      </c>
      <c r="D33" s="15">
        <v>0</v>
      </c>
      <c r="E33" s="14">
        <v>0</v>
      </c>
    </row>
    <row r="34" spans="1:5" ht="12.75">
      <c r="A34" s="24" t="s">
        <v>179</v>
      </c>
      <c r="B34" s="33">
        <v>40</v>
      </c>
      <c r="C34" s="33" t="s">
        <v>5</v>
      </c>
      <c r="D34" s="12">
        <v>-582395377</v>
      </c>
      <c r="E34" s="13">
        <v>-12506744121</v>
      </c>
    </row>
    <row r="35" spans="1:5" ht="12.75">
      <c r="A35" s="24" t="s">
        <v>180</v>
      </c>
      <c r="B35" s="33">
        <v>50</v>
      </c>
      <c r="C35" s="33" t="s">
        <v>5</v>
      </c>
      <c r="D35" s="12">
        <v>-8239617266</v>
      </c>
      <c r="E35" s="13">
        <v>-5613776093</v>
      </c>
    </row>
    <row r="36" spans="1:5" ht="12.75">
      <c r="A36" s="24" t="s">
        <v>181</v>
      </c>
      <c r="B36" s="33">
        <v>60</v>
      </c>
      <c r="C36" s="33" t="s">
        <v>5</v>
      </c>
      <c r="D36" s="12">
        <v>8907011207</v>
      </c>
      <c r="E36" s="13">
        <v>13379396937</v>
      </c>
    </row>
    <row r="37" spans="1:5" ht="12.75">
      <c r="A37" s="24" t="s">
        <v>182</v>
      </c>
      <c r="B37" s="33">
        <v>61</v>
      </c>
      <c r="C37" s="33" t="s">
        <v>5</v>
      </c>
      <c r="D37" s="12">
        <v>0</v>
      </c>
      <c r="E37" s="13">
        <v>0</v>
      </c>
    </row>
    <row r="38" spans="1:5" ht="13.5" thickBot="1">
      <c r="A38" s="25" t="s">
        <v>183</v>
      </c>
      <c r="B38" s="35">
        <v>70</v>
      </c>
      <c r="C38" s="35" t="s">
        <v>184</v>
      </c>
      <c r="D38" s="26">
        <v>667393941</v>
      </c>
      <c r="E38" s="27">
        <v>7765620844</v>
      </c>
    </row>
    <row r="40" spans="2:5" ht="12.75">
      <c r="B40" s="139" t="s">
        <v>674</v>
      </c>
      <c r="C40" s="136"/>
      <c r="D40" s="136"/>
      <c r="E40" s="136"/>
    </row>
    <row r="41" spans="1:5" ht="12.75">
      <c r="A41" s="135" t="s">
        <v>675</v>
      </c>
      <c r="B41" s="135"/>
      <c r="C41" s="135"/>
      <c r="D41" s="135"/>
      <c r="E41" s="135"/>
    </row>
  </sheetData>
  <sheetProtection/>
  <mergeCells count="4">
    <mergeCell ref="A41:E41"/>
    <mergeCell ref="A5:E5"/>
    <mergeCell ref="A6:E6"/>
    <mergeCell ref="B40:E4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0"/>
  <sheetViews>
    <sheetView zoomScalePageLayoutView="0" workbookViewId="0" topLeftCell="A177">
      <selection activeCell="G177" sqref="G177"/>
    </sheetView>
  </sheetViews>
  <sheetFormatPr defaultColWidth="9.140625" defaultRowHeight="12.75"/>
  <cols>
    <col min="1" max="1" width="4.140625" style="58" customWidth="1"/>
    <col min="2" max="2" width="9.57421875" style="58" bestFit="1" customWidth="1"/>
    <col min="3" max="5" width="9.140625" style="58" customWidth="1"/>
    <col min="6" max="6" width="17.8515625" style="58" customWidth="1"/>
    <col min="7" max="7" width="18.8515625" style="58" customWidth="1"/>
    <col min="8" max="8" width="0.71875" style="58" customWidth="1"/>
    <col min="9" max="9" width="18.8515625" style="58" customWidth="1"/>
    <col min="10" max="10" width="5.8515625" style="58" customWidth="1"/>
    <col min="11" max="16384" width="9.140625" style="58" customWidth="1"/>
  </cols>
  <sheetData>
    <row r="1" spans="1:9" ht="17.25">
      <c r="A1" s="57" t="s">
        <v>196</v>
      </c>
      <c r="D1" s="59"/>
      <c r="E1" s="59"/>
      <c r="I1" s="60" t="s">
        <v>197</v>
      </c>
    </row>
    <row r="2" spans="1:9" ht="16.5">
      <c r="A2" s="58" t="s">
        <v>198</v>
      </c>
      <c r="D2" s="59"/>
      <c r="E2" s="59"/>
      <c r="I2" s="61" t="s">
        <v>682</v>
      </c>
    </row>
    <row r="4" spans="1:10" ht="23.25">
      <c r="A4" s="140" t="s">
        <v>199</v>
      </c>
      <c r="B4" s="140"/>
      <c r="C4" s="140"/>
      <c r="D4" s="140"/>
      <c r="E4" s="140"/>
      <c r="F4" s="140"/>
      <c r="G4" s="140"/>
      <c r="H4" s="140"/>
      <c r="I4" s="140"/>
      <c r="J4" s="62"/>
    </row>
    <row r="6" ht="21">
      <c r="A6" s="63" t="s">
        <v>200</v>
      </c>
    </row>
    <row r="7" ht="12" customHeight="1">
      <c r="A7" s="63"/>
    </row>
    <row r="8" ht="17.25">
      <c r="A8" s="57" t="s">
        <v>201</v>
      </c>
    </row>
    <row r="9" ht="16.5">
      <c r="B9" s="58" t="s">
        <v>202</v>
      </c>
    </row>
    <row r="10" ht="17.25">
      <c r="A10" s="57" t="s">
        <v>203</v>
      </c>
    </row>
    <row r="11" ht="16.5">
      <c r="B11" s="58" t="s">
        <v>204</v>
      </c>
    </row>
    <row r="12" ht="17.25">
      <c r="A12" s="57" t="s">
        <v>205</v>
      </c>
    </row>
    <row r="13" ht="16.5">
      <c r="B13" s="58" t="s">
        <v>206</v>
      </c>
    </row>
    <row r="14" ht="16.5">
      <c r="B14" s="58" t="s">
        <v>207</v>
      </c>
    </row>
    <row r="15" ht="16.5">
      <c r="B15" s="58" t="s">
        <v>208</v>
      </c>
    </row>
    <row r="16" ht="16.5">
      <c r="B16" s="58" t="s">
        <v>209</v>
      </c>
    </row>
    <row r="17" ht="16.5">
      <c r="B17" s="58" t="s">
        <v>210</v>
      </c>
    </row>
    <row r="18" ht="16.5">
      <c r="A18" s="58" t="s">
        <v>211</v>
      </c>
    </row>
    <row r="19" ht="16.5">
      <c r="B19" s="58" t="s">
        <v>212</v>
      </c>
    </row>
    <row r="20" ht="16.5">
      <c r="B20" s="58" t="s">
        <v>213</v>
      </c>
    </row>
    <row r="21" ht="16.5">
      <c r="B21" s="58" t="s">
        <v>214</v>
      </c>
    </row>
    <row r="22" ht="16.5">
      <c r="B22" s="58" t="s">
        <v>215</v>
      </c>
    </row>
    <row r="23" ht="16.5">
      <c r="B23" s="58" t="s">
        <v>216</v>
      </c>
    </row>
    <row r="24" ht="16.5">
      <c r="B24" s="58" t="s">
        <v>217</v>
      </c>
    </row>
    <row r="25" ht="16.5">
      <c r="B25" s="58" t="s">
        <v>218</v>
      </c>
    </row>
    <row r="26" ht="16.5">
      <c r="B26" s="58" t="s">
        <v>219</v>
      </c>
    </row>
    <row r="27" ht="12.75" customHeight="1"/>
    <row r="28" ht="21">
      <c r="A28" s="63" t="s">
        <v>220</v>
      </c>
    </row>
    <row r="29" ht="17.25">
      <c r="A29" s="57" t="s">
        <v>221</v>
      </c>
    </row>
    <row r="30" ht="16.5">
      <c r="B30" s="58" t="s">
        <v>222</v>
      </c>
    </row>
    <row r="31" ht="17.25">
      <c r="A31" s="57" t="s">
        <v>223</v>
      </c>
    </row>
    <row r="32" ht="16.5">
      <c r="B32" s="58" t="s">
        <v>224</v>
      </c>
    </row>
    <row r="33" ht="12" customHeight="1"/>
    <row r="34" ht="21">
      <c r="A34" s="63" t="s">
        <v>225</v>
      </c>
    </row>
    <row r="35" ht="12.75" customHeight="1">
      <c r="A35" s="63"/>
    </row>
    <row r="36" ht="17.25">
      <c r="A36" s="57" t="s">
        <v>226</v>
      </c>
    </row>
    <row r="37" ht="16.5">
      <c r="B37" s="58" t="s">
        <v>227</v>
      </c>
    </row>
    <row r="38" ht="16.5">
      <c r="A38" s="58" t="s">
        <v>228</v>
      </c>
    </row>
    <row r="39" ht="16.5">
      <c r="A39" s="58" t="s">
        <v>229</v>
      </c>
    </row>
    <row r="40" ht="17.25">
      <c r="A40" s="57" t="s">
        <v>230</v>
      </c>
    </row>
    <row r="41" ht="16.5">
      <c r="B41" s="58" t="s">
        <v>231</v>
      </c>
    </row>
    <row r="42" ht="16.5">
      <c r="A42" s="58" t="s">
        <v>232</v>
      </c>
    </row>
    <row r="43" ht="16.5">
      <c r="A43" s="58" t="s">
        <v>233</v>
      </c>
    </row>
    <row r="44" ht="17.25">
      <c r="A44" s="57" t="s">
        <v>234</v>
      </c>
    </row>
    <row r="45" ht="17.25">
      <c r="A45" s="57" t="s">
        <v>235</v>
      </c>
    </row>
    <row r="46" ht="16.5">
      <c r="B46" s="58" t="s">
        <v>236</v>
      </c>
    </row>
    <row r="47" ht="16.5">
      <c r="A47" s="64" t="s">
        <v>237</v>
      </c>
    </row>
    <row r="48" ht="16.5">
      <c r="A48" s="58" t="s">
        <v>238</v>
      </c>
    </row>
    <row r="49" ht="16.5">
      <c r="A49" s="58" t="s">
        <v>239</v>
      </c>
    </row>
    <row r="50" ht="12.75" customHeight="1"/>
    <row r="51" ht="21">
      <c r="A51" s="63" t="s">
        <v>240</v>
      </c>
    </row>
    <row r="52" ht="13.5" customHeight="1">
      <c r="A52" s="63"/>
    </row>
    <row r="53" ht="17.25">
      <c r="A53" s="57" t="s">
        <v>241</v>
      </c>
    </row>
    <row r="54" ht="16.5">
      <c r="B54" s="58" t="s">
        <v>242</v>
      </c>
    </row>
    <row r="55" ht="16.5">
      <c r="A55" s="58" t="s">
        <v>243</v>
      </c>
    </row>
    <row r="56" ht="16.5">
      <c r="B56" s="58" t="s">
        <v>244</v>
      </c>
    </row>
    <row r="57" ht="16.5">
      <c r="A57" s="58" t="s">
        <v>245</v>
      </c>
    </row>
    <row r="58" ht="16.5">
      <c r="A58" s="58" t="s">
        <v>246</v>
      </c>
    </row>
    <row r="59" ht="16.5">
      <c r="A59" s="58" t="s">
        <v>247</v>
      </c>
    </row>
    <row r="60" ht="17.25">
      <c r="A60" s="57" t="s">
        <v>248</v>
      </c>
    </row>
    <row r="61" ht="16.5">
      <c r="B61" s="58" t="s">
        <v>249</v>
      </c>
    </row>
    <row r="62" ht="16.5">
      <c r="B62" s="58" t="s">
        <v>250</v>
      </c>
    </row>
    <row r="63" ht="16.5">
      <c r="B63" s="58" t="s">
        <v>251</v>
      </c>
    </row>
    <row r="64" ht="16.5">
      <c r="B64" s="58" t="s">
        <v>252</v>
      </c>
    </row>
    <row r="65" ht="16.5">
      <c r="A65" s="58" t="s">
        <v>253</v>
      </c>
    </row>
    <row r="66" ht="16.5">
      <c r="A66" s="58" t="s">
        <v>254</v>
      </c>
    </row>
    <row r="67" ht="17.25">
      <c r="A67" s="57" t="s">
        <v>255</v>
      </c>
    </row>
    <row r="68" ht="16.5">
      <c r="B68" s="58" t="s">
        <v>256</v>
      </c>
    </row>
    <row r="69" ht="16.5">
      <c r="B69" s="58" t="s">
        <v>257</v>
      </c>
    </row>
    <row r="70" ht="16.5">
      <c r="A70" s="58" t="s">
        <v>258</v>
      </c>
    </row>
    <row r="71" ht="16.5">
      <c r="B71" s="58" t="s">
        <v>259</v>
      </c>
    </row>
    <row r="72" ht="16.5">
      <c r="B72" s="58" t="s">
        <v>260</v>
      </c>
    </row>
    <row r="73" ht="16.5">
      <c r="B73" s="58" t="s">
        <v>261</v>
      </c>
    </row>
    <row r="74" ht="16.5">
      <c r="B74" s="58" t="s">
        <v>262</v>
      </c>
    </row>
    <row r="75" ht="16.5">
      <c r="B75" s="58" t="s">
        <v>263</v>
      </c>
    </row>
    <row r="76" ht="16.5">
      <c r="B76" s="58" t="s">
        <v>264</v>
      </c>
    </row>
    <row r="77" ht="16.5">
      <c r="A77" s="58" t="s">
        <v>265</v>
      </c>
    </row>
    <row r="78" ht="17.25">
      <c r="A78" s="57" t="s">
        <v>266</v>
      </c>
    </row>
    <row r="79" ht="16.5">
      <c r="B79" s="58" t="s">
        <v>267</v>
      </c>
    </row>
    <row r="80" ht="16.5">
      <c r="B80" s="58" t="s">
        <v>268</v>
      </c>
    </row>
    <row r="81" ht="16.5">
      <c r="B81" s="58" t="s">
        <v>269</v>
      </c>
    </row>
    <row r="82" ht="16.5">
      <c r="A82" s="58" t="s">
        <v>270</v>
      </c>
    </row>
    <row r="83" ht="16.5">
      <c r="A83" s="58" t="s">
        <v>271</v>
      </c>
    </row>
    <row r="84" ht="16.5">
      <c r="B84" s="58" t="s">
        <v>272</v>
      </c>
    </row>
    <row r="85" ht="16.5">
      <c r="A85" s="58" t="s">
        <v>273</v>
      </c>
    </row>
    <row r="86" ht="16.5">
      <c r="B86" s="58" t="s">
        <v>274</v>
      </c>
    </row>
    <row r="87" ht="16.5">
      <c r="B87" s="58" t="s">
        <v>275</v>
      </c>
    </row>
    <row r="88" ht="16.5">
      <c r="A88" s="58" t="s">
        <v>276</v>
      </c>
    </row>
    <row r="89" ht="16.5">
      <c r="A89" s="58" t="s">
        <v>277</v>
      </c>
    </row>
    <row r="90" ht="16.5">
      <c r="B90" s="58" t="s">
        <v>278</v>
      </c>
    </row>
    <row r="91" spans="2:6" ht="16.5">
      <c r="B91" s="58" t="s">
        <v>279</v>
      </c>
      <c r="F91" s="65" t="s">
        <v>280</v>
      </c>
    </row>
    <row r="92" spans="2:6" ht="16.5">
      <c r="B92" s="58" t="s">
        <v>281</v>
      </c>
      <c r="F92" s="65" t="s">
        <v>282</v>
      </c>
    </row>
    <row r="93" spans="2:6" ht="16.5">
      <c r="B93" s="58" t="s">
        <v>283</v>
      </c>
      <c r="F93" s="65" t="s">
        <v>284</v>
      </c>
    </row>
    <row r="94" spans="2:6" ht="16.5">
      <c r="B94" s="58" t="s">
        <v>285</v>
      </c>
      <c r="F94" s="65" t="s">
        <v>286</v>
      </c>
    </row>
    <row r="95" spans="2:6" ht="16.5">
      <c r="B95" s="58" t="s">
        <v>287</v>
      </c>
      <c r="F95" s="65" t="s">
        <v>288</v>
      </c>
    </row>
    <row r="96" ht="17.25">
      <c r="A96" s="57" t="s">
        <v>289</v>
      </c>
    </row>
    <row r="97" ht="16.5">
      <c r="B97" s="58" t="s">
        <v>290</v>
      </c>
    </row>
    <row r="98" ht="16.5">
      <c r="B98" s="58" t="s">
        <v>291</v>
      </c>
    </row>
    <row r="99" ht="16.5">
      <c r="A99" s="58" t="s">
        <v>292</v>
      </c>
    </row>
    <row r="100" ht="16.5">
      <c r="B100" s="58" t="s">
        <v>293</v>
      </c>
    </row>
    <row r="101" ht="16.5">
      <c r="B101" s="58" t="s">
        <v>294</v>
      </c>
    </row>
    <row r="102" ht="16.5">
      <c r="B102" s="58" t="s">
        <v>295</v>
      </c>
    </row>
    <row r="103" ht="16.5">
      <c r="A103" s="58" t="s">
        <v>296</v>
      </c>
    </row>
    <row r="104" ht="16.5">
      <c r="A104" s="58" t="s">
        <v>297</v>
      </c>
    </row>
    <row r="105" ht="16.5">
      <c r="B105" s="58" t="s">
        <v>298</v>
      </c>
    </row>
    <row r="106" ht="16.5">
      <c r="A106" s="58" t="s">
        <v>299</v>
      </c>
    </row>
    <row r="107" ht="16.5">
      <c r="A107" s="58" t="s">
        <v>300</v>
      </c>
    </row>
    <row r="108" ht="16.5">
      <c r="A108" s="58" t="s">
        <v>301</v>
      </c>
    </row>
    <row r="109" ht="16.5">
      <c r="B109" s="58" t="s">
        <v>302</v>
      </c>
    </row>
    <row r="110" ht="16.5">
      <c r="B110" s="58" t="s">
        <v>303</v>
      </c>
    </row>
    <row r="111" ht="16.5">
      <c r="A111" s="58" t="s">
        <v>304</v>
      </c>
    </row>
    <row r="112" ht="17.25">
      <c r="A112" s="57" t="s">
        <v>305</v>
      </c>
    </row>
    <row r="113" ht="16.5">
      <c r="B113" s="58" t="s">
        <v>306</v>
      </c>
    </row>
    <row r="114" ht="16.5">
      <c r="B114" s="58" t="s">
        <v>307</v>
      </c>
    </row>
    <row r="115" ht="17.25">
      <c r="A115" s="57" t="s">
        <v>308</v>
      </c>
    </row>
    <row r="116" ht="16.5">
      <c r="B116" s="58" t="s">
        <v>309</v>
      </c>
    </row>
    <row r="117" ht="16.5">
      <c r="A117" s="58" t="s">
        <v>310</v>
      </c>
    </row>
    <row r="118" ht="16.5">
      <c r="B118" s="58" t="s">
        <v>311</v>
      </c>
    </row>
    <row r="119" ht="16.5">
      <c r="A119" s="58" t="s">
        <v>312</v>
      </c>
    </row>
    <row r="120" ht="17.25">
      <c r="A120" s="57" t="s">
        <v>313</v>
      </c>
    </row>
    <row r="121" ht="16.5">
      <c r="B121" s="58" t="s">
        <v>314</v>
      </c>
    </row>
    <row r="122" ht="16.5">
      <c r="B122" s="58" t="s">
        <v>315</v>
      </c>
    </row>
    <row r="123" ht="16.5">
      <c r="A123" s="58" t="s">
        <v>316</v>
      </c>
    </row>
    <row r="124" ht="17.25">
      <c r="A124" s="57" t="s">
        <v>317</v>
      </c>
    </row>
    <row r="125" ht="16.5">
      <c r="B125" s="58" t="s">
        <v>318</v>
      </c>
    </row>
    <row r="126" ht="16.5">
      <c r="A126" s="58" t="s">
        <v>319</v>
      </c>
    </row>
    <row r="127" ht="16.5">
      <c r="A127" s="58" t="s">
        <v>320</v>
      </c>
    </row>
    <row r="128" ht="16.5">
      <c r="B128" s="58" t="s">
        <v>321</v>
      </c>
    </row>
    <row r="129" ht="16.5">
      <c r="A129" s="58" t="s">
        <v>322</v>
      </c>
    </row>
    <row r="130" ht="16.5">
      <c r="A130" s="58" t="s">
        <v>323</v>
      </c>
    </row>
    <row r="131" ht="16.5">
      <c r="A131" s="58" t="s">
        <v>324</v>
      </c>
    </row>
    <row r="132" ht="16.5">
      <c r="B132" s="58" t="s">
        <v>325</v>
      </c>
    </row>
    <row r="133" ht="17.25">
      <c r="A133" s="57" t="s">
        <v>326</v>
      </c>
    </row>
    <row r="134" ht="16.5">
      <c r="B134" s="58" t="s">
        <v>327</v>
      </c>
    </row>
    <row r="135" ht="16.5">
      <c r="A135" s="58" t="s">
        <v>328</v>
      </c>
    </row>
    <row r="136" ht="17.25">
      <c r="A136" s="57" t="s">
        <v>329</v>
      </c>
    </row>
    <row r="137" ht="16.5">
      <c r="B137" s="58" t="s">
        <v>330</v>
      </c>
    </row>
    <row r="138" ht="16.5">
      <c r="A138" s="58" t="s">
        <v>331</v>
      </c>
    </row>
    <row r="139" ht="16.5">
      <c r="B139" s="58" t="s">
        <v>332</v>
      </c>
    </row>
    <row r="140" ht="16.5">
      <c r="A140" s="58" t="s">
        <v>333</v>
      </c>
    </row>
    <row r="141" ht="16.5">
      <c r="A141" s="58" t="s">
        <v>334</v>
      </c>
    </row>
    <row r="142" ht="17.25">
      <c r="A142" s="57" t="s">
        <v>335</v>
      </c>
    </row>
    <row r="143" ht="16.5">
      <c r="B143" s="58" t="s">
        <v>336</v>
      </c>
    </row>
    <row r="144" ht="16.5">
      <c r="A144" s="58" t="s">
        <v>337</v>
      </c>
    </row>
    <row r="145" ht="16.5">
      <c r="A145" s="58" t="s">
        <v>338</v>
      </c>
    </row>
    <row r="146" ht="16.5">
      <c r="A146" s="58" t="s">
        <v>339</v>
      </c>
    </row>
    <row r="147" ht="16.5">
      <c r="A147" s="58" t="s">
        <v>340</v>
      </c>
    </row>
    <row r="148" ht="16.5">
      <c r="A148" s="58" t="s">
        <v>341</v>
      </c>
    </row>
    <row r="149" ht="17.25">
      <c r="A149" s="57" t="s">
        <v>342</v>
      </c>
    </row>
    <row r="150" ht="16.5">
      <c r="B150" s="58" t="s">
        <v>343</v>
      </c>
    </row>
    <row r="151" ht="16.5">
      <c r="B151" s="58" t="s">
        <v>344</v>
      </c>
    </row>
    <row r="152" ht="16.5">
      <c r="B152" s="58" t="s">
        <v>345</v>
      </c>
    </row>
    <row r="153" ht="16.5">
      <c r="A153" s="58" t="s">
        <v>346</v>
      </c>
    </row>
    <row r="154" ht="16.5">
      <c r="B154" s="58" t="s">
        <v>347</v>
      </c>
    </row>
    <row r="155" ht="16.5">
      <c r="A155" s="58" t="s">
        <v>348</v>
      </c>
    </row>
    <row r="156" ht="16.5">
      <c r="A156" s="58" t="s">
        <v>349</v>
      </c>
    </row>
    <row r="157" ht="16.5">
      <c r="A157" s="58" t="s">
        <v>350</v>
      </c>
    </row>
    <row r="158" ht="16.5">
      <c r="B158" s="58" t="s">
        <v>351</v>
      </c>
    </row>
    <row r="159" ht="17.25">
      <c r="A159" s="57" t="s">
        <v>352</v>
      </c>
    </row>
    <row r="160" ht="16.5">
      <c r="B160" s="58" t="s">
        <v>353</v>
      </c>
    </row>
    <row r="161" ht="16.5">
      <c r="B161" s="58" t="s">
        <v>354</v>
      </c>
    </row>
    <row r="162" ht="16.5">
      <c r="A162" s="58" t="s">
        <v>355</v>
      </c>
    </row>
    <row r="163" ht="16.5">
      <c r="B163" s="58" t="s">
        <v>356</v>
      </c>
    </row>
    <row r="164" ht="16.5">
      <c r="A164" s="58" t="s">
        <v>357</v>
      </c>
    </row>
    <row r="165" ht="16.5">
      <c r="B165" s="58" t="s">
        <v>358</v>
      </c>
    </row>
    <row r="166" ht="16.5">
      <c r="B166" s="58" t="s">
        <v>359</v>
      </c>
    </row>
    <row r="167" ht="16.5">
      <c r="B167" s="58" t="s">
        <v>360</v>
      </c>
    </row>
    <row r="168" ht="16.5">
      <c r="A168" s="58" t="s">
        <v>361</v>
      </c>
    </row>
    <row r="169" ht="16.5">
      <c r="B169" s="58" t="s">
        <v>362</v>
      </c>
    </row>
    <row r="170" ht="16.5">
      <c r="B170" s="58" t="s">
        <v>363</v>
      </c>
    </row>
    <row r="171" ht="16.5">
      <c r="B171" s="58" t="s">
        <v>364</v>
      </c>
    </row>
    <row r="172" ht="16.5">
      <c r="B172" s="58" t="s">
        <v>365</v>
      </c>
    </row>
    <row r="173" ht="17.25">
      <c r="A173" s="57" t="s">
        <v>366</v>
      </c>
    </row>
    <row r="174" ht="16.5">
      <c r="B174" s="58" t="s">
        <v>367</v>
      </c>
    </row>
    <row r="175" ht="16.5">
      <c r="A175" s="58" t="s">
        <v>368</v>
      </c>
    </row>
    <row r="176" ht="17.25">
      <c r="A176" s="57" t="s">
        <v>369</v>
      </c>
    </row>
    <row r="177" ht="17.25">
      <c r="A177" s="57" t="s">
        <v>370</v>
      </c>
    </row>
    <row r="178" ht="16.5">
      <c r="B178" s="58" t="s">
        <v>371</v>
      </c>
    </row>
    <row r="179" ht="16.5">
      <c r="A179" s="58" t="s">
        <v>372</v>
      </c>
    </row>
    <row r="180" ht="16.5">
      <c r="A180" s="58" t="s">
        <v>373</v>
      </c>
    </row>
    <row r="181" ht="16.5">
      <c r="A181" s="58" t="s">
        <v>374</v>
      </c>
    </row>
    <row r="182" ht="16.5">
      <c r="A182" s="58" t="s">
        <v>375</v>
      </c>
    </row>
    <row r="183" ht="17.25">
      <c r="A183" s="57" t="s">
        <v>376</v>
      </c>
    </row>
    <row r="184" ht="16.5">
      <c r="B184" s="58" t="s">
        <v>377</v>
      </c>
    </row>
    <row r="185" ht="16.5">
      <c r="B185" s="58" t="s">
        <v>378</v>
      </c>
    </row>
    <row r="186" ht="16.5">
      <c r="B186" s="58" t="s">
        <v>379</v>
      </c>
    </row>
    <row r="187" ht="16.5">
      <c r="B187" s="58" t="s">
        <v>380</v>
      </c>
    </row>
    <row r="188" ht="16.5">
      <c r="A188" s="58" t="s">
        <v>381</v>
      </c>
    </row>
    <row r="189" ht="16.5">
      <c r="A189" s="58" t="s">
        <v>382</v>
      </c>
    </row>
    <row r="190" ht="16.5">
      <c r="A190" s="58" t="s">
        <v>383</v>
      </c>
    </row>
    <row r="191" ht="16.5">
      <c r="B191" s="58" t="s">
        <v>384</v>
      </c>
    </row>
    <row r="192" ht="16.5">
      <c r="A192" s="58" t="s">
        <v>385</v>
      </c>
    </row>
    <row r="193" ht="16.5">
      <c r="B193" s="58" t="s">
        <v>386</v>
      </c>
    </row>
    <row r="194" ht="16.5">
      <c r="A194" s="58" t="s">
        <v>387</v>
      </c>
    </row>
    <row r="195" ht="16.5">
      <c r="B195" s="58" t="s">
        <v>388</v>
      </c>
    </row>
    <row r="196" ht="16.5">
      <c r="A196" s="58" t="s">
        <v>389</v>
      </c>
    </row>
    <row r="197" ht="16.5">
      <c r="B197" s="58" t="s">
        <v>390</v>
      </c>
    </row>
    <row r="198" ht="17.25">
      <c r="A198" s="57" t="s">
        <v>391</v>
      </c>
    </row>
    <row r="199" ht="16.5">
      <c r="B199" s="58" t="s">
        <v>392</v>
      </c>
    </row>
    <row r="200" ht="16.5">
      <c r="A200" s="58" t="s">
        <v>393</v>
      </c>
    </row>
    <row r="201" ht="12" customHeight="1"/>
    <row r="202" ht="21">
      <c r="A202" s="63" t="s">
        <v>394</v>
      </c>
    </row>
    <row r="203" ht="21">
      <c r="A203" s="63" t="s">
        <v>395</v>
      </c>
    </row>
    <row r="204" ht="12" customHeight="1"/>
    <row r="205" ht="17.25">
      <c r="A205" s="57" t="s">
        <v>396</v>
      </c>
    </row>
    <row r="206" spans="1:9" ht="17.25">
      <c r="A206" s="141" t="s">
        <v>397</v>
      </c>
      <c r="B206" s="141"/>
      <c r="C206" s="141" t="s">
        <v>398</v>
      </c>
      <c r="D206" s="141"/>
      <c r="E206" s="141"/>
      <c r="F206" s="141"/>
      <c r="G206" s="67" t="s">
        <v>399</v>
      </c>
      <c r="H206" s="67"/>
      <c r="I206" s="67" t="s">
        <v>400</v>
      </c>
    </row>
    <row r="207" spans="1:9" ht="16.5">
      <c r="A207" s="142" t="s">
        <v>401</v>
      </c>
      <c r="B207" s="142"/>
      <c r="C207" s="143" t="s">
        <v>402</v>
      </c>
      <c r="D207" s="143"/>
      <c r="E207" s="143"/>
      <c r="F207" s="143"/>
      <c r="G207" s="59">
        <v>391383588</v>
      </c>
      <c r="H207" s="59"/>
      <c r="I207" s="59">
        <v>11326858694</v>
      </c>
    </row>
    <row r="208" spans="1:9" ht="16.5">
      <c r="A208" s="142" t="s">
        <v>403</v>
      </c>
      <c r="B208" s="142"/>
      <c r="C208" s="143" t="s">
        <v>404</v>
      </c>
      <c r="D208" s="143"/>
      <c r="E208" s="143"/>
      <c r="F208" s="143"/>
      <c r="G208" s="59">
        <v>652911104</v>
      </c>
      <c r="H208" s="59"/>
      <c r="I208" s="59">
        <v>7290313790</v>
      </c>
    </row>
    <row r="209" spans="1:9" ht="16.5">
      <c r="A209" s="142" t="s">
        <v>405</v>
      </c>
      <c r="B209" s="142"/>
      <c r="C209" s="143" t="s">
        <v>406</v>
      </c>
      <c r="D209" s="143"/>
      <c r="E209" s="143"/>
      <c r="F209" s="143"/>
      <c r="G209" s="59">
        <v>0</v>
      </c>
      <c r="H209" s="59"/>
      <c r="I209" s="59">
        <v>0</v>
      </c>
    </row>
    <row r="210" spans="3:9" ht="18" thickBot="1">
      <c r="C210" s="141" t="s">
        <v>407</v>
      </c>
      <c r="D210" s="141"/>
      <c r="E210" s="141"/>
      <c r="F210" s="141"/>
      <c r="G210" s="69">
        <f>SUM(G207:G209)</f>
        <v>1044294692</v>
      </c>
      <c r="H210" s="59"/>
      <c r="I210" s="69">
        <f>SUM(I207:I209)</f>
        <v>18617172484</v>
      </c>
    </row>
    <row r="211" ht="11.25" customHeight="1" thickTop="1"/>
    <row r="212" spans="1:9" ht="17.25">
      <c r="A212" s="57" t="s">
        <v>408</v>
      </c>
      <c r="G212" s="70"/>
      <c r="I212" s="70"/>
    </row>
    <row r="213" spans="2:9" ht="17.25">
      <c r="B213" s="58" t="s">
        <v>409</v>
      </c>
      <c r="G213" s="67" t="s">
        <v>399</v>
      </c>
      <c r="H213" s="67"/>
      <c r="I213" s="67" t="s">
        <v>400</v>
      </c>
    </row>
    <row r="214" spans="2:9" ht="18">
      <c r="B214" s="58" t="s">
        <v>410</v>
      </c>
      <c r="G214" s="59">
        <v>3000000000</v>
      </c>
      <c r="H214" s="59"/>
      <c r="I214" s="132">
        <v>3000000000</v>
      </c>
    </row>
    <row r="215" spans="2:9" ht="16.5">
      <c r="B215" s="58" t="s">
        <v>411</v>
      </c>
      <c r="G215" s="59">
        <v>130177296</v>
      </c>
      <c r="H215" s="59"/>
      <c r="I215" s="132">
        <v>110177296</v>
      </c>
    </row>
    <row r="216" spans="2:9" ht="18" thickBot="1">
      <c r="B216" s="141" t="s">
        <v>407</v>
      </c>
      <c r="C216" s="141"/>
      <c r="D216" s="141"/>
      <c r="E216" s="141"/>
      <c r="F216" s="141"/>
      <c r="G216" s="69">
        <f>SUM(G214:G215)</f>
        <v>3130177296</v>
      </c>
      <c r="H216" s="59"/>
      <c r="I216" s="69">
        <f>SUM(I214:I215)</f>
        <v>3110177296</v>
      </c>
    </row>
    <row r="217" ht="18.75" thickTop="1">
      <c r="A217" s="71" t="s">
        <v>412</v>
      </c>
    </row>
    <row r="218" ht="11.25" customHeight="1"/>
    <row r="219" spans="1:9" ht="17.25">
      <c r="A219" s="57" t="s">
        <v>413</v>
      </c>
      <c r="I219" s="70"/>
    </row>
    <row r="220" spans="2:9" ht="17.25">
      <c r="B220" s="58" t="s">
        <v>409</v>
      </c>
      <c r="G220" s="67" t="s">
        <v>399</v>
      </c>
      <c r="H220" s="67"/>
      <c r="I220" s="67" t="s">
        <v>400</v>
      </c>
    </row>
    <row r="221" spans="2:9" ht="16.5">
      <c r="B221" s="58" t="s">
        <v>414</v>
      </c>
      <c r="G221" s="59">
        <v>21858807054</v>
      </c>
      <c r="H221" s="59"/>
      <c r="I221" s="59">
        <v>18969012944</v>
      </c>
    </row>
    <row r="222" spans="2:9" ht="16.5">
      <c r="B222" s="58" t="s">
        <v>415</v>
      </c>
      <c r="G222" s="59">
        <v>1916594994</v>
      </c>
      <c r="H222" s="59"/>
      <c r="I222" s="59">
        <v>2995460107</v>
      </c>
    </row>
    <row r="223" spans="2:9" ht="18" thickBot="1">
      <c r="B223" s="141" t="s">
        <v>407</v>
      </c>
      <c r="C223" s="141"/>
      <c r="D223" s="141"/>
      <c r="E223" s="141"/>
      <c r="F223" s="141"/>
      <c r="G223" s="69">
        <f>SUM(G221:G222)</f>
        <v>23775402048</v>
      </c>
      <c r="H223" s="59"/>
      <c r="I223" s="69">
        <f>SUM(I221:I222)</f>
        <v>21964473051</v>
      </c>
    </row>
    <row r="224" ht="12" customHeight="1" thickTop="1">
      <c r="I224" s="70"/>
    </row>
    <row r="225" spans="1:9" ht="17.25">
      <c r="A225" s="57" t="s">
        <v>416</v>
      </c>
      <c r="I225" s="70"/>
    </row>
    <row r="226" spans="2:9" ht="17.25">
      <c r="B226" s="58" t="s">
        <v>409</v>
      </c>
      <c r="G226" s="67" t="s">
        <v>399</v>
      </c>
      <c r="H226" s="67"/>
      <c r="I226" s="67" t="s">
        <v>400</v>
      </c>
    </row>
    <row r="227" spans="2:9" ht="16.5">
      <c r="B227" s="58" t="s">
        <v>417</v>
      </c>
      <c r="G227" s="59">
        <v>6419906110</v>
      </c>
      <c r="H227" s="59"/>
      <c r="I227" s="59">
        <v>6487806110</v>
      </c>
    </row>
    <row r="228" spans="2:9" ht="16.5">
      <c r="B228" s="58" t="s">
        <v>680</v>
      </c>
      <c r="G228" s="59">
        <v>183241291</v>
      </c>
      <c r="H228" s="59"/>
      <c r="I228" s="59">
        <v>4245144510</v>
      </c>
    </row>
    <row r="229" spans="2:9" ht="16.5">
      <c r="B229" s="58" t="s">
        <v>418</v>
      </c>
      <c r="G229" s="59">
        <v>1819374638</v>
      </c>
      <c r="H229" s="59"/>
      <c r="I229" s="59">
        <v>1819374638</v>
      </c>
    </row>
    <row r="230" spans="2:9" ht="16.5">
      <c r="B230" s="58" t="s">
        <v>681</v>
      </c>
      <c r="G230" s="59">
        <v>324066000</v>
      </c>
      <c r="H230" s="59"/>
      <c r="I230" s="59">
        <v>324066000</v>
      </c>
    </row>
    <row r="231" spans="2:9" ht="16.5">
      <c r="B231" s="58" t="s">
        <v>419</v>
      </c>
      <c r="G231" s="59">
        <v>10849829333</v>
      </c>
      <c r="H231" s="59"/>
      <c r="I231" s="59">
        <v>3002196144</v>
      </c>
    </row>
    <row r="232" spans="2:9" ht="18" thickBot="1">
      <c r="B232" s="141" t="s">
        <v>407</v>
      </c>
      <c r="C232" s="141"/>
      <c r="D232" s="141"/>
      <c r="E232" s="141"/>
      <c r="F232" s="141"/>
      <c r="G232" s="69">
        <f>SUM(G227:G231)</f>
        <v>19596417372</v>
      </c>
      <c r="H232" s="59"/>
      <c r="I232" s="69">
        <f>SUM(I227:I231)</f>
        <v>15878587402</v>
      </c>
    </row>
    <row r="233" ht="12" customHeight="1" thickTop="1"/>
    <row r="234" spans="1:9" ht="17.25">
      <c r="A234" s="57" t="s">
        <v>420</v>
      </c>
      <c r="G234" s="70"/>
      <c r="I234" s="70"/>
    </row>
    <row r="235" spans="2:9" ht="17.25">
      <c r="B235" s="58" t="s">
        <v>409</v>
      </c>
      <c r="G235" s="67" t="s">
        <v>399</v>
      </c>
      <c r="H235" s="67"/>
      <c r="I235" s="67" t="s">
        <v>400</v>
      </c>
    </row>
    <row r="236" spans="2:9" ht="16.5">
      <c r="B236" s="58" t="s">
        <v>421</v>
      </c>
      <c r="G236" s="59">
        <v>0</v>
      </c>
      <c r="H236" s="59"/>
      <c r="I236" s="59">
        <v>0</v>
      </c>
    </row>
    <row r="237" spans="2:9" ht="16.5">
      <c r="B237" s="58" t="s">
        <v>422</v>
      </c>
      <c r="G237" s="59">
        <v>0</v>
      </c>
      <c r="H237" s="59"/>
      <c r="I237" s="59">
        <v>0</v>
      </c>
    </row>
    <row r="238" spans="2:9" ht="16.5">
      <c r="B238" s="58" t="s">
        <v>423</v>
      </c>
      <c r="G238" s="59">
        <v>0</v>
      </c>
      <c r="H238" s="59"/>
      <c r="I238" s="59">
        <v>0</v>
      </c>
    </row>
    <row r="239" spans="2:9" ht="18">
      <c r="B239" s="58" t="s">
        <v>424</v>
      </c>
      <c r="G239" s="59">
        <v>4494400111</v>
      </c>
      <c r="H239" s="59"/>
      <c r="I239" s="59">
        <v>5421926921</v>
      </c>
    </row>
    <row r="240" spans="2:9" ht="18" thickBot="1">
      <c r="B240" s="141" t="s">
        <v>407</v>
      </c>
      <c r="C240" s="141"/>
      <c r="D240" s="141"/>
      <c r="E240" s="141"/>
      <c r="F240" s="141"/>
      <c r="G240" s="69">
        <f>SUM(G236:G239)</f>
        <v>4494400111</v>
      </c>
      <c r="H240" s="72"/>
      <c r="I240" s="69">
        <f>SUM(I236:I239)</f>
        <v>5421926921</v>
      </c>
    </row>
    <row r="241" ht="18.75" thickTop="1">
      <c r="B241" s="71" t="s">
        <v>425</v>
      </c>
    </row>
    <row r="242" spans="2:9" ht="17.25">
      <c r="B242" s="58" t="s">
        <v>409</v>
      </c>
      <c r="G242" s="67" t="s">
        <v>399</v>
      </c>
      <c r="H242" s="67"/>
      <c r="I242" s="67" t="s">
        <v>400</v>
      </c>
    </row>
    <row r="243" spans="2:9" ht="16.5">
      <c r="B243" s="58" t="s">
        <v>426</v>
      </c>
      <c r="G243" s="59">
        <v>2122125000</v>
      </c>
      <c r="H243" s="59"/>
      <c r="I243" s="59">
        <v>2122125000</v>
      </c>
    </row>
    <row r="244" spans="2:9" ht="16.5">
      <c r="B244" s="58" t="s">
        <v>427</v>
      </c>
      <c r="G244" s="59"/>
      <c r="H244" s="59"/>
      <c r="I244" s="59">
        <v>0</v>
      </c>
    </row>
    <row r="245" spans="2:9" ht="16.5">
      <c r="B245" s="58" t="s">
        <v>428</v>
      </c>
      <c r="G245" s="59">
        <v>0</v>
      </c>
      <c r="H245" s="59"/>
      <c r="I245" s="59">
        <v>0</v>
      </c>
    </row>
    <row r="246" spans="2:9" ht="16.5">
      <c r="B246" s="58" t="s">
        <v>429</v>
      </c>
      <c r="G246" s="59">
        <v>500000000</v>
      </c>
      <c r="H246" s="59"/>
      <c r="I246" s="59">
        <v>500000000</v>
      </c>
    </row>
    <row r="247" spans="2:9" ht="16.5">
      <c r="B247" s="58" t="s">
        <v>430</v>
      </c>
      <c r="G247" s="59">
        <v>0</v>
      </c>
      <c r="H247" s="59"/>
      <c r="I247" s="59">
        <v>2250000000</v>
      </c>
    </row>
    <row r="248" spans="2:9" ht="16.5">
      <c r="B248" s="58" t="s">
        <v>431</v>
      </c>
      <c r="G248" s="59">
        <v>1872275111</v>
      </c>
      <c r="H248" s="59"/>
      <c r="I248" s="59">
        <v>549801921</v>
      </c>
    </row>
    <row r="249" spans="2:9" ht="18" thickBot="1">
      <c r="B249" s="141" t="s">
        <v>407</v>
      </c>
      <c r="C249" s="141"/>
      <c r="D249" s="141"/>
      <c r="E249" s="141"/>
      <c r="F249" s="141"/>
      <c r="G249" s="69">
        <f>SUM(G243:G248)</f>
        <v>4494400111</v>
      </c>
      <c r="H249" s="59"/>
      <c r="I249" s="69">
        <f>SUM(I243:I248)</f>
        <v>5421926921</v>
      </c>
    </row>
    <row r="250" ht="12.75" customHeight="1" thickTop="1">
      <c r="G250" s="70"/>
    </row>
    <row r="251" spans="1:9" ht="17.25">
      <c r="A251" s="57" t="s">
        <v>432</v>
      </c>
      <c r="G251" s="70"/>
      <c r="I251" s="70"/>
    </row>
    <row r="252" spans="2:9" ht="17.25">
      <c r="B252" s="58" t="s">
        <v>409</v>
      </c>
      <c r="G252" s="67" t="s">
        <v>399</v>
      </c>
      <c r="H252" s="67"/>
      <c r="I252" s="67" t="s">
        <v>400</v>
      </c>
    </row>
    <row r="253" spans="2:9" ht="17.25">
      <c r="B253" s="58" t="s">
        <v>433</v>
      </c>
      <c r="G253" s="60"/>
      <c r="H253" s="60"/>
      <c r="I253" s="60"/>
    </row>
    <row r="254" spans="2:9" ht="16.5">
      <c r="B254" s="58" t="s">
        <v>434</v>
      </c>
      <c r="G254" s="59">
        <v>0</v>
      </c>
      <c r="H254" s="59"/>
      <c r="I254" s="59">
        <v>0</v>
      </c>
    </row>
    <row r="255" spans="2:9" ht="16.5">
      <c r="B255" s="58" t="s">
        <v>435</v>
      </c>
      <c r="G255" s="59">
        <v>0</v>
      </c>
      <c r="H255" s="59"/>
      <c r="I255" s="59">
        <v>0</v>
      </c>
    </row>
    <row r="256" spans="2:9" ht="16.5">
      <c r="B256" s="58" t="s">
        <v>436</v>
      </c>
      <c r="G256" s="59"/>
      <c r="H256" s="59"/>
      <c r="I256" s="59"/>
    </row>
    <row r="257" spans="2:9" ht="16.5">
      <c r="B257" s="58" t="s">
        <v>437</v>
      </c>
      <c r="G257" s="59">
        <v>1940487500</v>
      </c>
      <c r="H257" s="59"/>
      <c r="I257" s="59">
        <v>1940487500</v>
      </c>
    </row>
    <row r="258" spans="2:9" ht="16.5">
      <c r="B258" s="58" t="s">
        <v>438</v>
      </c>
      <c r="G258" s="59"/>
      <c r="H258" s="59"/>
      <c r="I258" s="59"/>
    </row>
    <row r="259" spans="2:9" ht="16.5">
      <c r="B259" s="58" t="s">
        <v>439</v>
      </c>
      <c r="G259" s="59">
        <v>7223015060</v>
      </c>
      <c r="H259" s="59"/>
      <c r="I259" s="59">
        <v>7223015060</v>
      </c>
    </row>
    <row r="260" spans="2:9" ht="18" thickBot="1">
      <c r="B260" s="141" t="s">
        <v>407</v>
      </c>
      <c r="C260" s="141"/>
      <c r="D260" s="141"/>
      <c r="E260" s="141"/>
      <c r="F260" s="141"/>
      <c r="G260" s="69">
        <f>SUM(G253:G259)</f>
        <v>9163502560</v>
      </c>
      <c r="H260" s="59"/>
      <c r="I260" s="69">
        <f>SUM(I254:I259)</f>
        <v>9163502560</v>
      </c>
    </row>
    <row r="261" ht="12.75" customHeight="1" thickTop="1"/>
    <row r="262" ht="17.25">
      <c r="A262" s="57" t="s">
        <v>440</v>
      </c>
    </row>
    <row r="263" ht="12" customHeight="1">
      <c r="A263" s="57"/>
    </row>
    <row r="264" spans="1:9" ht="17.25">
      <c r="A264" s="141" t="s">
        <v>397</v>
      </c>
      <c r="B264" s="141"/>
      <c r="C264" s="141" t="s">
        <v>398</v>
      </c>
      <c r="D264" s="141"/>
      <c r="E264" s="141"/>
      <c r="F264" s="141"/>
      <c r="G264" s="67" t="s">
        <v>399</v>
      </c>
      <c r="H264" s="67"/>
      <c r="I264" s="67" t="s">
        <v>400</v>
      </c>
    </row>
    <row r="265" spans="1:9" ht="16.5">
      <c r="A265" s="142" t="s">
        <v>441</v>
      </c>
      <c r="B265" s="142"/>
      <c r="C265" s="143" t="s">
        <v>442</v>
      </c>
      <c r="D265" s="143"/>
      <c r="E265" s="143"/>
      <c r="F265" s="143"/>
      <c r="G265" s="59">
        <v>0</v>
      </c>
      <c r="H265" s="59"/>
      <c r="I265" s="59">
        <v>0</v>
      </c>
    </row>
    <row r="266" spans="1:9" ht="16.5">
      <c r="A266" s="142" t="s">
        <v>443</v>
      </c>
      <c r="B266" s="142"/>
      <c r="C266" s="143" t="s">
        <v>444</v>
      </c>
      <c r="D266" s="143"/>
      <c r="E266" s="143"/>
      <c r="F266" s="143"/>
      <c r="G266" s="59">
        <v>5948111204</v>
      </c>
      <c r="H266" s="59"/>
      <c r="I266" s="59">
        <v>5464031056</v>
      </c>
    </row>
    <row r="267" spans="1:9" ht="16.5">
      <c r="A267" s="142" t="s">
        <v>445</v>
      </c>
      <c r="B267" s="142"/>
      <c r="C267" s="143" t="s">
        <v>446</v>
      </c>
      <c r="D267" s="143"/>
      <c r="E267" s="143"/>
      <c r="F267" s="143"/>
      <c r="G267" s="59">
        <v>249208100</v>
      </c>
      <c r="H267" s="59"/>
      <c r="I267" s="59">
        <v>266312916</v>
      </c>
    </row>
    <row r="268" spans="1:9" ht="16.5">
      <c r="A268" s="142" t="s">
        <v>447</v>
      </c>
      <c r="B268" s="142"/>
      <c r="C268" s="143" t="s">
        <v>448</v>
      </c>
      <c r="D268" s="143"/>
      <c r="E268" s="143"/>
      <c r="F268" s="143"/>
      <c r="G268" s="59">
        <v>2300618616</v>
      </c>
      <c r="H268" s="59"/>
      <c r="I268" s="59">
        <v>1180052326</v>
      </c>
    </row>
    <row r="269" spans="1:9" ht="16.5">
      <c r="A269" s="142" t="s">
        <v>449</v>
      </c>
      <c r="B269" s="142"/>
      <c r="C269" s="143" t="s">
        <v>450</v>
      </c>
      <c r="D269" s="143"/>
      <c r="E269" s="143"/>
      <c r="F269" s="143"/>
      <c r="G269" s="59">
        <v>226307263560.825</v>
      </c>
      <c r="H269" s="59"/>
      <c r="I269" s="59">
        <v>208244056435</v>
      </c>
    </row>
    <row r="270" spans="1:9" ht="16.5">
      <c r="A270" s="142" t="s">
        <v>451</v>
      </c>
      <c r="B270" s="142"/>
      <c r="C270" s="143" t="s">
        <v>452</v>
      </c>
      <c r="D270" s="143"/>
      <c r="E270" s="143"/>
      <c r="F270" s="143"/>
      <c r="G270" s="59">
        <v>234560909</v>
      </c>
      <c r="H270" s="59"/>
      <c r="I270" s="59">
        <v>234560909</v>
      </c>
    </row>
    <row r="271" spans="1:9" ht="16.5">
      <c r="A271" s="142" t="s">
        <v>453</v>
      </c>
      <c r="B271" s="142"/>
      <c r="C271" s="143" t="s">
        <v>454</v>
      </c>
      <c r="D271" s="143"/>
      <c r="E271" s="143"/>
      <c r="F271" s="143"/>
      <c r="G271" s="59">
        <v>-275389173</v>
      </c>
      <c r="H271" s="59"/>
      <c r="I271" s="59">
        <v>-275389173</v>
      </c>
    </row>
    <row r="272" spans="1:9" ht="18" thickBot="1">
      <c r="A272" s="141" t="s">
        <v>455</v>
      </c>
      <c r="B272" s="141"/>
      <c r="C272" s="141"/>
      <c r="D272" s="141"/>
      <c r="E272" s="141"/>
      <c r="F272" s="141"/>
      <c r="G272" s="69">
        <f>SUM(G265:G271)</f>
        <v>234764373216.825</v>
      </c>
      <c r="H272" s="59"/>
      <c r="I272" s="69">
        <f>SUM(I265:I271)</f>
        <v>215113624469</v>
      </c>
    </row>
    <row r="273" spans="1:9" ht="12.75" customHeight="1" thickTop="1">
      <c r="A273" s="66"/>
      <c r="B273" s="66"/>
      <c r="C273" s="66"/>
      <c r="D273" s="66"/>
      <c r="E273" s="66"/>
      <c r="F273" s="66"/>
      <c r="G273" s="73"/>
      <c r="H273" s="59"/>
      <c r="I273" s="73"/>
    </row>
    <row r="274" spans="1:9" ht="17.25" hidden="1">
      <c r="A274" s="74" t="s">
        <v>456</v>
      </c>
      <c r="B274" s="66"/>
      <c r="C274" s="66"/>
      <c r="D274" s="66"/>
      <c r="E274" s="66"/>
      <c r="F274" s="66"/>
      <c r="G274" s="73"/>
      <c r="H274" s="59"/>
      <c r="I274" s="73"/>
    </row>
    <row r="275" spans="1:9" ht="17.25" hidden="1">
      <c r="A275" s="66"/>
      <c r="B275" s="58" t="s">
        <v>409</v>
      </c>
      <c r="C275" s="66"/>
      <c r="D275" s="66"/>
      <c r="E275" s="66"/>
      <c r="F275" s="66"/>
      <c r="G275" s="75" t="s">
        <v>399</v>
      </c>
      <c r="H275" s="60"/>
      <c r="I275" s="75" t="s">
        <v>400</v>
      </c>
    </row>
    <row r="276" spans="1:9" ht="17.25" hidden="1">
      <c r="A276" s="66"/>
      <c r="B276" s="68" t="s">
        <v>457</v>
      </c>
      <c r="C276" s="66"/>
      <c r="D276" s="66"/>
      <c r="E276" s="66"/>
      <c r="F276" s="66"/>
      <c r="G276" s="73"/>
      <c r="H276" s="59"/>
      <c r="I276" s="73"/>
    </row>
    <row r="277" spans="1:9" ht="17.25" hidden="1">
      <c r="A277" s="66"/>
      <c r="B277" s="68" t="s">
        <v>458</v>
      </c>
      <c r="C277" s="66"/>
      <c r="D277" s="66"/>
      <c r="E277" s="66"/>
      <c r="F277" s="66"/>
      <c r="G277" s="73"/>
      <c r="H277" s="59"/>
      <c r="I277" s="73"/>
    </row>
    <row r="278" spans="1:9" ht="17.25" hidden="1">
      <c r="A278" s="66"/>
      <c r="B278" s="68" t="s">
        <v>459</v>
      </c>
      <c r="C278" s="66"/>
      <c r="D278" s="66"/>
      <c r="E278" s="66"/>
      <c r="F278" s="66"/>
      <c r="G278" s="73"/>
      <c r="H278" s="59"/>
      <c r="I278" s="73"/>
    </row>
    <row r="279" spans="1:9" ht="17.25" hidden="1">
      <c r="A279" s="66"/>
      <c r="B279" s="68" t="s">
        <v>460</v>
      </c>
      <c r="C279" s="66"/>
      <c r="D279" s="66"/>
      <c r="E279" s="66"/>
      <c r="F279" s="66"/>
      <c r="G279" s="73"/>
      <c r="H279" s="59"/>
      <c r="I279" s="73"/>
    </row>
    <row r="280" spans="1:9" ht="18" hidden="1" thickBot="1">
      <c r="A280" s="66"/>
      <c r="B280" s="141" t="s">
        <v>461</v>
      </c>
      <c r="C280" s="141"/>
      <c r="D280" s="141"/>
      <c r="E280" s="141"/>
      <c r="F280" s="141"/>
      <c r="G280" s="69"/>
      <c r="H280" s="72"/>
      <c r="I280" s="69"/>
    </row>
    <row r="281" ht="11.25" customHeight="1" hidden="1" thickTop="1"/>
    <row r="282" spans="1:9" ht="17.25">
      <c r="A282" s="57" t="s">
        <v>462</v>
      </c>
      <c r="I282" s="70"/>
    </row>
    <row r="283" spans="2:9" ht="17.25">
      <c r="B283" s="58" t="s">
        <v>409</v>
      </c>
      <c r="G283" s="67" t="s">
        <v>399</v>
      </c>
      <c r="H283" s="67">
        <v>0</v>
      </c>
      <c r="I283" s="76" t="s">
        <v>400</v>
      </c>
    </row>
    <row r="284" spans="2:9" ht="16.5">
      <c r="B284" s="58" t="s">
        <v>463</v>
      </c>
      <c r="G284" s="59">
        <v>0</v>
      </c>
      <c r="H284" s="59"/>
      <c r="I284" s="59">
        <v>0</v>
      </c>
    </row>
    <row r="285" spans="2:9" ht="16.5">
      <c r="B285" s="58" t="s">
        <v>464</v>
      </c>
      <c r="G285" s="77">
        <v>0</v>
      </c>
      <c r="H285" s="59"/>
      <c r="I285" s="77">
        <v>0</v>
      </c>
    </row>
    <row r="286" spans="2:9" ht="18" thickBot="1">
      <c r="B286" s="141" t="s">
        <v>407</v>
      </c>
      <c r="C286" s="141"/>
      <c r="D286" s="141"/>
      <c r="E286" s="141"/>
      <c r="F286" s="141"/>
      <c r="G286" s="69">
        <v>0</v>
      </c>
      <c r="H286" s="59"/>
      <c r="I286" s="69">
        <f>SUM(I284:I285)</f>
        <v>0</v>
      </c>
    </row>
    <row r="287" ht="11.25" customHeight="1" thickTop="1"/>
    <row r="288" ht="17.25">
      <c r="A288" s="57" t="s">
        <v>465</v>
      </c>
    </row>
    <row r="289" ht="16.5">
      <c r="B289" s="58" t="s">
        <v>466</v>
      </c>
    </row>
    <row r="290" spans="2:9" ht="17.25">
      <c r="B290" s="58" t="s">
        <v>409</v>
      </c>
      <c r="G290" s="67" t="s">
        <v>399</v>
      </c>
      <c r="H290" s="67"/>
      <c r="I290" s="76" t="s">
        <v>400</v>
      </c>
    </row>
    <row r="291" spans="2:9" ht="16.5">
      <c r="B291" s="58" t="s">
        <v>467</v>
      </c>
      <c r="G291" s="59">
        <v>0</v>
      </c>
      <c r="H291" s="59"/>
      <c r="I291" s="59">
        <v>171618000</v>
      </c>
    </row>
    <row r="292" spans="2:9" ht="16.5">
      <c r="B292" s="58" t="s">
        <v>673</v>
      </c>
      <c r="G292" s="59">
        <v>292455000</v>
      </c>
      <c r="H292" s="59"/>
      <c r="I292" s="59">
        <v>192400000</v>
      </c>
    </row>
    <row r="293" spans="2:9" ht="16.5">
      <c r="B293" s="58" t="s">
        <v>468</v>
      </c>
      <c r="G293" s="59">
        <v>0</v>
      </c>
      <c r="H293" s="59"/>
      <c r="I293" s="59">
        <v>413750000</v>
      </c>
    </row>
    <row r="294" spans="2:9" ht="16.5">
      <c r="B294" s="58" t="s">
        <v>469</v>
      </c>
      <c r="G294" s="59">
        <v>0</v>
      </c>
      <c r="H294" s="59"/>
      <c r="I294" s="59">
        <v>1820000000</v>
      </c>
    </row>
    <row r="295" spans="2:9" ht="16.5">
      <c r="B295" s="58" t="s">
        <v>470</v>
      </c>
      <c r="G295" s="59">
        <v>340000000</v>
      </c>
      <c r="H295" s="59"/>
      <c r="I295" s="59">
        <v>1891015496</v>
      </c>
    </row>
    <row r="296" spans="2:9" ht="16.5">
      <c r="B296" s="58" t="s">
        <v>471</v>
      </c>
      <c r="G296" s="59">
        <v>1372419560</v>
      </c>
      <c r="H296" s="59"/>
      <c r="I296" s="59">
        <v>889664899</v>
      </c>
    </row>
    <row r="297" spans="2:9" ht="18" thickBot="1">
      <c r="B297" s="141" t="s">
        <v>407</v>
      </c>
      <c r="C297" s="141"/>
      <c r="D297" s="141"/>
      <c r="E297" s="141"/>
      <c r="F297" s="141"/>
      <c r="G297" s="69">
        <f>SUM(G291:G296)</f>
        <v>2004874560</v>
      </c>
      <c r="H297" s="59"/>
      <c r="I297" s="69">
        <f>SUM(I291:I296)</f>
        <v>5378448395</v>
      </c>
    </row>
    <row r="298" ht="17.25" thickTop="1">
      <c r="G298" s="70"/>
    </row>
    <row r="299" ht="16.5">
      <c r="I299" s="70"/>
    </row>
    <row r="300" spans="7:9" ht="16.5">
      <c r="G300" s="70"/>
      <c r="I300" s="70"/>
    </row>
  </sheetData>
  <sheetProtection/>
  <mergeCells count="36">
    <mergeCell ref="A272:F272"/>
    <mergeCell ref="B280:F280"/>
    <mergeCell ref="B286:F286"/>
    <mergeCell ref="B297:F297"/>
    <mergeCell ref="A269:B269"/>
    <mergeCell ref="C269:F269"/>
    <mergeCell ref="A270:B270"/>
    <mergeCell ref="C270:F270"/>
    <mergeCell ref="A271:B271"/>
    <mergeCell ref="C271:F271"/>
    <mergeCell ref="A266:B266"/>
    <mergeCell ref="C266:F266"/>
    <mergeCell ref="A267:B267"/>
    <mergeCell ref="C267:F267"/>
    <mergeCell ref="A268:B268"/>
    <mergeCell ref="C268:F268"/>
    <mergeCell ref="B240:F240"/>
    <mergeCell ref="B249:F249"/>
    <mergeCell ref="B260:F260"/>
    <mergeCell ref="A264:B264"/>
    <mergeCell ref="C264:F264"/>
    <mergeCell ref="A265:B265"/>
    <mergeCell ref="C265:F265"/>
    <mergeCell ref="A209:B209"/>
    <mergeCell ref="C209:F209"/>
    <mergeCell ref="C210:F210"/>
    <mergeCell ref="B216:F216"/>
    <mergeCell ref="B223:F223"/>
    <mergeCell ref="B232:F232"/>
    <mergeCell ref="A4:I4"/>
    <mergeCell ref="A206:B206"/>
    <mergeCell ref="C206:F206"/>
    <mergeCell ref="A207:B207"/>
    <mergeCell ref="C207:F207"/>
    <mergeCell ref="A208:B208"/>
    <mergeCell ref="C208:F208"/>
  </mergeCells>
  <conditionalFormatting sqref="I214">
    <cfRule type="cellIs" priority="2" dxfId="0" operator="equal" stopIfTrue="1">
      <formula>0</formula>
    </cfRule>
  </conditionalFormatting>
  <conditionalFormatting sqref="I215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8">
      <selection activeCell="C10" sqref="C10"/>
    </sheetView>
  </sheetViews>
  <sheetFormatPr defaultColWidth="9.140625" defaultRowHeight="12.75"/>
  <cols>
    <col min="1" max="1" width="34.00390625" style="58" customWidth="1"/>
    <col min="2" max="3" width="19.421875" style="58" customWidth="1"/>
    <col min="4" max="4" width="19.8515625" style="58" customWidth="1"/>
    <col min="5" max="5" width="21.140625" style="58" customWidth="1"/>
    <col min="6" max="6" width="21.7109375" style="58" customWidth="1"/>
    <col min="7" max="7" width="15.57421875" style="58" customWidth="1"/>
    <col min="8" max="8" width="16.57421875" style="58" customWidth="1"/>
    <col min="9" max="9" width="16.421875" style="58" customWidth="1"/>
    <col min="10" max="10" width="17.421875" style="58" customWidth="1"/>
    <col min="11" max="16384" width="9.140625" style="58" customWidth="1"/>
  </cols>
  <sheetData>
    <row r="1" spans="1:6" ht="17.25">
      <c r="A1" s="57" t="s">
        <v>196</v>
      </c>
      <c r="D1" s="59"/>
      <c r="E1" s="59"/>
      <c r="F1" s="60" t="s">
        <v>197</v>
      </c>
    </row>
    <row r="2" spans="1:6" ht="16.5">
      <c r="A2" s="58" t="s">
        <v>198</v>
      </c>
      <c r="D2" s="59"/>
      <c r="E2" s="59"/>
      <c r="F2" s="61" t="s">
        <v>682</v>
      </c>
    </row>
    <row r="4" ht="17.25">
      <c r="A4" s="57" t="s">
        <v>472</v>
      </c>
    </row>
    <row r="5" ht="12" customHeight="1" thickBot="1"/>
    <row r="6" spans="1:6" ht="36" thickBot="1" thickTop="1">
      <c r="A6" s="78" t="s">
        <v>398</v>
      </c>
      <c r="B6" s="79" t="s">
        <v>473</v>
      </c>
      <c r="C6" s="79" t="s">
        <v>474</v>
      </c>
      <c r="D6" s="79" t="s">
        <v>475</v>
      </c>
      <c r="E6" s="79" t="s">
        <v>476</v>
      </c>
      <c r="F6" s="78" t="s">
        <v>407</v>
      </c>
    </row>
    <row r="7" ht="18" thickTop="1">
      <c r="A7" s="57" t="s">
        <v>477</v>
      </c>
    </row>
    <row r="8" spans="1:6" ht="18" thickBot="1">
      <c r="A8" s="80" t="s">
        <v>478</v>
      </c>
      <c r="B8" s="81">
        <v>59161677348</v>
      </c>
      <c r="C8" s="69">
        <v>101450845283</v>
      </c>
      <c r="D8" s="81">
        <v>13258957955</v>
      </c>
      <c r="E8" s="81">
        <v>2794168497</v>
      </c>
      <c r="F8" s="81">
        <f aca="true" t="shared" si="0" ref="F8:F15">SUM(B8:E8)</f>
        <v>176665649083</v>
      </c>
    </row>
    <row r="9" spans="1:6" ht="17.25" thickTop="1">
      <c r="A9" s="58" t="s">
        <v>479</v>
      </c>
      <c r="B9" s="82">
        <f>SUM(B10:B12)</f>
        <v>251101860</v>
      </c>
      <c r="C9" s="82">
        <f>SUM(C10:C12)</f>
        <v>72699500</v>
      </c>
      <c r="D9" s="82">
        <f>SUM(D10:D12)</f>
        <v>172727273</v>
      </c>
      <c r="E9" s="82">
        <f>SUM(E10:E12)</f>
        <v>0</v>
      </c>
      <c r="F9" s="82">
        <f t="shared" si="0"/>
        <v>496528633</v>
      </c>
    </row>
    <row r="10" spans="1:10" ht="16.5">
      <c r="A10" s="83" t="s">
        <v>480</v>
      </c>
      <c r="B10" s="84">
        <v>0</v>
      </c>
      <c r="C10" s="84">
        <v>72699500</v>
      </c>
      <c r="D10" s="84">
        <v>172727273</v>
      </c>
      <c r="E10" s="84">
        <v>0</v>
      </c>
      <c r="F10" s="84">
        <f t="shared" si="0"/>
        <v>245426773</v>
      </c>
      <c r="G10" s="59"/>
      <c r="H10" s="59"/>
      <c r="I10" s="59"/>
      <c r="J10" s="70"/>
    </row>
    <row r="11" spans="1:10" ht="16.5">
      <c r="A11" s="85" t="s">
        <v>481</v>
      </c>
      <c r="B11" s="84">
        <v>251101860</v>
      </c>
      <c r="C11" s="84">
        <v>0</v>
      </c>
      <c r="D11" s="84">
        <v>0</v>
      </c>
      <c r="E11" s="84">
        <v>0</v>
      </c>
      <c r="F11" s="84">
        <f t="shared" si="0"/>
        <v>251101860</v>
      </c>
      <c r="G11" s="59"/>
      <c r="H11" s="59"/>
      <c r="I11" s="59"/>
      <c r="J11" s="70"/>
    </row>
    <row r="12" spans="1:10" ht="16.5">
      <c r="A12" s="83" t="s">
        <v>482</v>
      </c>
      <c r="B12" s="84">
        <v>0</v>
      </c>
      <c r="C12" s="70">
        <v>0</v>
      </c>
      <c r="D12" s="84">
        <v>0</v>
      </c>
      <c r="E12" s="84">
        <v>0</v>
      </c>
      <c r="F12" s="84">
        <f t="shared" si="0"/>
        <v>0</v>
      </c>
      <c r="G12" s="59"/>
      <c r="H12" s="59"/>
      <c r="I12" s="59"/>
      <c r="J12" s="70"/>
    </row>
    <row r="13" spans="1:10" ht="16.5">
      <c r="A13" s="58" t="s">
        <v>483</v>
      </c>
      <c r="B13" s="82">
        <f>SUM(B14:B15)</f>
        <v>0</v>
      </c>
      <c r="C13" s="82">
        <f>SUM(C14:C15)</f>
        <v>0</v>
      </c>
      <c r="D13" s="82">
        <f>SUM(D14:D15)</f>
        <v>0</v>
      </c>
      <c r="E13" s="82">
        <f>SUM(E14:E15)</f>
        <v>0</v>
      </c>
      <c r="F13" s="82">
        <f t="shared" si="0"/>
        <v>0</v>
      </c>
      <c r="G13" s="59"/>
      <c r="H13" s="59"/>
      <c r="I13" s="59"/>
      <c r="J13" s="70"/>
    </row>
    <row r="14" spans="1:6" ht="16.5">
      <c r="A14" s="83" t="s">
        <v>484</v>
      </c>
      <c r="B14" s="84">
        <v>0</v>
      </c>
      <c r="C14" s="84">
        <v>0</v>
      </c>
      <c r="D14" s="84">
        <v>0</v>
      </c>
      <c r="E14" s="84">
        <v>0</v>
      </c>
      <c r="F14" s="84">
        <f t="shared" si="0"/>
        <v>0</v>
      </c>
    </row>
    <row r="15" spans="1:7" ht="16.5">
      <c r="A15" s="83" t="s">
        <v>485</v>
      </c>
      <c r="B15" s="84">
        <v>0</v>
      </c>
      <c r="C15" s="84">
        <v>0</v>
      </c>
      <c r="D15" s="84">
        <v>0</v>
      </c>
      <c r="E15" s="84">
        <v>0</v>
      </c>
      <c r="F15" s="84">
        <f t="shared" si="0"/>
        <v>0</v>
      </c>
      <c r="G15" s="70"/>
    </row>
    <row r="16" spans="1:7" ht="18" thickBot="1">
      <c r="A16" s="80" t="s">
        <v>486</v>
      </c>
      <c r="B16" s="81">
        <f>B8+B9-B13</f>
        <v>59412779208</v>
      </c>
      <c r="C16" s="81">
        <f>C8+C9-C13</f>
        <v>101523544783</v>
      </c>
      <c r="D16" s="81">
        <f>D8+D9-D13</f>
        <v>13431685228</v>
      </c>
      <c r="E16" s="81">
        <f>E8+E9-E13</f>
        <v>2794168497</v>
      </c>
      <c r="F16" s="81">
        <f>F8+F9-F13</f>
        <v>177162177716</v>
      </c>
      <c r="G16" s="59"/>
    </row>
    <row r="17" spans="1:7" ht="18" thickTop="1">
      <c r="A17" s="57" t="s">
        <v>487</v>
      </c>
      <c r="G17" s="59"/>
    </row>
    <row r="18" spans="1:7" ht="18" thickBot="1">
      <c r="A18" s="80" t="s">
        <v>478</v>
      </c>
      <c r="B18" s="69">
        <v>11846783754</v>
      </c>
      <c r="C18" s="69">
        <v>46550050241</v>
      </c>
      <c r="D18" s="69">
        <v>5774067028</v>
      </c>
      <c r="E18" s="69">
        <v>1504587079</v>
      </c>
      <c r="F18" s="81">
        <f>SUM(B18:E18)</f>
        <v>65675488102</v>
      </c>
      <c r="G18" s="70"/>
    </row>
    <row r="19" spans="1:6" ht="17.25" thickTop="1">
      <c r="A19" s="58" t="s">
        <v>479</v>
      </c>
      <c r="B19" s="82">
        <f>SUM(B20:B21)</f>
        <v>877796582</v>
      </c>
      <c r="C19" s="82">
        <f>SUM(C20:C21)</f>
        <v>2786662331</v>
      </c>
      <c r="D19" s="82">
        <f>SUM(D20:D21)</f>
        <v>354663944</v>
      </c>
      <c r="E19" s="82">
        <f>SUM(E20:E21)</f>
        <v>75996775</v>
      </c>
      <c r="F19" s="82">
        <f>SUM(F20:F21)</f>
        <v>4095119632</v>
      </c>
    </row>
    <row r="20" spans="1:7" ht="16.5">
      <c r="A20" s="83" t="s">
        <v>488</v>
      </c>
      <c r="B20" s="84">
        <v>877796582</v>
      </c>
      <c r="C20" s="84">
        <v>2786662331</v>
      </c>
      <c r="D20" s="59">
        <v>354663944</v>
      </c>
      <c r="E20" s="84">
        <v>75996775</v>
      </c>
      <c r="F20" s="84">
        <f>SUM(B20:E20)</f>
        <v>4095119632</v>
      </c>
      <c r="G20" s="59"/>
    </row>
    <row r="21" spans="1:7" ht="16.5">
      <c r="A21" s="83" t="s">
        <v>482</v>
      </c>
      <c r="B21" s="84">
        <v>0</v>
      </c>
      <c r="C21" s="84">
        <v>0</v>
      </c>
      <c r="D21" s="84">
        <v>0</v>
      </c>
      <c r="E21" s="84">
        <v>0</v>
      </c>
      <c r="F21" s="84">
        <f>SUM(B21:E21)</f>
        <v>0</v>
      </c>
      <c r="G21" s="59"/>
    </row>
    <row r="22" spans="1:7" ht="16.5">
      <c r="A22" s="58" t="s">
        <v>483</v>
      </c>
      <c r="B22" s="82">
        <f>SUM(B23:B24)</f>
        <v>0</v>
      </c>
      <c r="C22" s="82">
        <f>SUM(C23:C24)</f>
        <v>0</v>
      </c>
      <c r="D22" s="82">
        <f>SUM(D23:D24)</f>
        <v>0</v>
      </c>
      <c r="E22" s="82">
        <f>SUM(E23:E24)</f>
        <v>0</v>
      </c>
      <c r="F22" s="82">
        <f>SUM(F23:F24)</f>
        <v>0</v>
      </c>
      <c r="G22" s="59"/>
    </row>
    <row r="23" spans="1:6" ht="16.5">
      <c r="A23" s="83" t="s">
        <v>484</v>
      </c>
      <c r="B23" s="84">
        <v>0</v>
      </c>
      <c r="C23" s="84">
        <v>0</v>
      </c>
      <c r="D23" s="84">
        <v>0</v>
      </c>
      <c r="E23" s="84">
        <v>0</v>
      </c>
      <c r="F23" s="84">
        <f>SUM(B23:E23)</f>
        <v>0</v>
      </c>
    </row>
    <row r="24" spans="1:6" ht="16.5">
      <c r="A24" s="83" t="s">
        <v>485</v>
      </c>
      <c r="B24" s="84">
        <v>0</v>
      </c>
      <c r="C24" s="84">
        <v>0</v>
      </c>
      <c r="D24" s="84">
        <v>0</v>
      </c>
      <c r="E24" s="84">
        <v>0</v>
      </c>
      <c r="F24" s="84">
        <f>SUM(B24:E24)</f>
        <v>0</v>
      </c>
    </row>
    <row r="25" spans="1:6" ht="18" thickBot="1">
      <c r="A25" s="80" t="s">
        <v>486</v>
      </c>
      <c r="B25" s="69">
        <f>B18+B19-B22</f>
        <v>12724580336</v>
      </c>
      <c r="C25" s="69">
        <f>C18+C19-C22</f>
        <v>49336712572</v>
      </c>
      <c r="D25" s="69">
        <f>D18+D19-D22</f>
        <v>6128730972</v>
      </c>
      <c r="E25" s="69">
        <f>E18+E19-E22</f>
        <v>1580583854</v>
      </c>
      <c r="F25" s="69">
        <f>F18+F19-F22</f>
        <v>69770607734</v>
      </c>
    </row>
    <row r="26" ht="18.75" thickBot="1" thickTop="1">
      <c r="A26" s="57" t="s">
        <v>489</v>
      </c>
    </row>
    <row r="27" spans="1:6" ht="18" thickBot="1">
      <c r="A27" s="86" t="s">
        <v>490</v>
      </c>
      <c r="B27" s="87">
        <f>B8-B18</f>
        <v>47314893594</v>
      </c>
      <c r="C27" s="87">
        <f>C8-C18</f>
        <v>54900795042</v>
      </c>
      <c r="D27" s="87">
        <f>D8-D18</f>
        <v>7484890927</v>
      </c>
      <c r="E27" s="87">
        <f>E8-E18</f>
        <v>1289581418</v>
      </c>
      <c r="F27" s="87">
        <f>F8-F18</f>
        <v>110990160981</v>
      </c>
    </row>
    <row r="28" spans="1:7" ht="18" thickBot="1">
      <c r="A28" s="86" t="s">
        <v>491</v>
      </c>
      <c r="B28" s="87">
        <f>B16-B25</f>
        <v>46688198872</v>
      </c>
      <c r="C28" s="87">
        <f>C16-C25</f>
        <v>52186832211</v>
      </c>
      <c r="D28" s="87">
        <f>D16-D25</f>
        <v>7302954256</v>
      </c>
      <c r="E28" s="87">
        <f>E16-E25</f>
        <v>1213584643</v>
      </c>
      <c r="F28" s="87">
        <f>F16-F25</f>
        <v>107391569982</v>
      </c>
      <c r="G28" s="70"/>
    </row>
    <row r="29" ht="12" customHeight="1"/>
    <row r="30" spans="1:6" ht="17.25">
      <c r="A30" s="57"/>
      <c r="F30" s="88"/>
    </row>
    <row r="31" spans="2:6" ht="16.5">
      <c r="B31" s="59"/>
      <c r="C31" s="59"/>
      <c r="D31" s="59"/>
      <c r="E31" s="59"/>
      <c r="F31" s="59"/>
    </row>
    <row r="32" spans="2:6" ht="16.5">
      <c r="B32" s="59"/>
      <c r="C32" s="59"/>
      <c r="D32" s="59"/>
      <c r="E32" s="59"/>
      <c r="F32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PageLayoutView="0" workbookViewId="0" topLeftCell="A14">
      <selection activeCell="C17" sqref="C17"/>
    </sheetView>
  </sheetViews>
  <sheetFormatPr defaultColWidth="9.140625" defaultRowHeight="12.75"/>
  <cols>
    <col min="1" max="1" width="29.7109375" style="58" customWidth="1"/>
    <col min="2" max="2" width="16.8515625" style="58" customWidth="1"/>
    <col min="3" max="3" width="16.7109375" style="58" customWidth="1"/>
    <col min="4" max="5" width="16.8515625" style="58" customWidth="1"/>
    <col min="6" max="6" width="16.8515625" style="59" bestFit="1" customWidth="1"/>
    <col min="7" max="7" width="16.421875" style="59" customWidth="1"/>
    <col min="8" max="8" width="20.8515625" style="59" customWidth="1"/>
    <col min="9" max="9" width="22.140625" style="58" customWidth="1"/>
    <col min="10" max="16384" width="9.140625" style="58" customWidth="1"/>
  </cols>
  <sheetData>
    <row r="1" spans="1:9" ht="17.25">
      <c r="A1" s="57" t="s">
        <v>196</v>
      </c>
      <c r="D1" s="59"/>
      <c r="E1" s="60" t="s">
        <v>197</v>
      </c>
      <c r="I1" s="60"/>
    </row>
    <row r="2" spans="1:9" ht="16.5">
      <c r="A2" s="58" t="s">
        <v>198</v>
      </c>
      <c r="D2" s="59"/>
      <c r="E2" s="61" t="s">
        <v>712</v>
      </c>
      <c r="I2" s="89"/>
    </row>
    <row r="4" ht="17.25">
      <c r="A4" s="57" t="s">
        <v>492</v>
      </c>
    </row>
    <row r="5" ht="11.25" customHeight="1"/>
    <row r="6" spans="1:5" ht="34.5">
      <c r="A6" s="90" t="s">
        <v>398</v>
      </c>
      <c r="B6" s="91" t="s">
        <v>493</v>
      </c>
      <c r="C6" s="91" t="s">
        <v>494</v>
      </c>
      <c r="D6" s="91" t="s">
        <v>495</v>
      </c>
      <c r="E6" s="90" t="s">
        <v>461</v>
      </c>
    </row>
    <row r="7" ht="17.25">
      <c r="A7" s="57" t="s">
        <v>477</v>
      </c>
    </row>
    <row r="8" spans="1:5" ht="17.25">
      <c r="A8" s="57" t="s">
        <v>496</v>
      </c>
      <c r="B8" s="72">
        <v>5197775939</v>
      </c>
      <c r="C8" s="72">
        <v>3200000000</v>
      </c>
      <c r="D8" s="72">
        <v>45395278</v>
      </c>
      <c r="E8" s="72">
        <f>SUM(B8:D8)</f>
        <v>8443171217</v>
      </c>
    </row>
    <row r="9" spans="1:5" ht="16.5">
      <c r="A9" s="58" t="s">
        <v>479</v>
      </c>
      <c r="B9" s="59">
        <f>B10</f>
        <v>0</v>
      </c>
      <c r="C9" s="59">
        <f>C10</f>
        <v>0</v>
      </c>
      <c r="D9" s="59">
        <f>D10</f>
        <v>0</v>
      </c>
      <c r="E9" s="59">
        <f>SUM(B9:D9)</f>
        <v>0</v>
      </c>
    </row>
    <row r="10" spans="1:5" ht="16.5">
      <c r="A10" s="83" t="s">
        <v>480</v>
      </c>
      <c r="B10" s="59">
        <v>0</v>
      </c>
      <c r="C10" s="59">
        <v>0</v>
      </c>
      <c r="D10" s="59">
        <v>0</v>
      </c>
      <c r="E10" s="59">
        <f>SUM(B10:D10)</f>
        <v>0</v>
      </c>
    </row>
    <row r="11" spans="1:9" ht="16.5">
      <c r="A11" s="58" t="s">
        <v>483</v>
      </c>
      <c r="B11" s="59">
        <f>B12</f>
        <v>0</v>
      </c>
      <c r="C11" s="59">
        <f>C12</f>
        <v>0</v>
      </c>
      <c r="D11" s="59">
        <f>D12</f>
        <v>0</v>
      </c>
      <c r="E11" s="59">
        <f>SUM(B11:D11)</f>
        <v>0</v>
      </c>
      <c r="I11" s="70"/>
    </row>
    <row r="12" spans="1:5" ht="16.5">
      <c r="A12" s="83" t="s">
        <v>484</v>
      </c>
      <c r="B12" s="59">
        <v>0</v>
      </c>
      <c r="C12" s="59">
        <v>0</v>
      </c>
      <c r="D12" s="59">
        <v>0</v>
      </c>
      <c r="E12" s="59">
        <f>SUM(B12:D12)</f>
        <v>0</v>
      </c>
    </row>
    <row r="13" spans="1:5" ht="17.25">
      <c r="A13" s="57" t="s">
        <v>486</v>
      </c>
      <c r="B13" s="72">
        <f>B8+B9+B11</f>
        <v>5197775939</v>
      </c>
      <c r="C13" s="72">
        <f>C8+C9+C11</f>
        <v>3200000000</v>
      </c>
      <c r="D13" s="72">
        <f>D8+D9+D11</f>
        <v>45395278</v>
      </c>
      <c r="E13" s="72">
        <f>E8+E9+E11</f>
        <v>8443171217</v>
      </c>
    </row>
    <row r="14" spans="1:9" ht="17.25">
      <c r="A14" s="57" t="s">
        <v>487</v>
      </c>
      <c r="B14" s="59"/>
      <c r="C14" s="59"/>
      <c r="D14" s="59"/>
      <c r="E14" s="59"/>
      <c r="I14" s="59"/>
    </row>
    <row r="15" spans="1:9" ht="17.25">
      <c r="A15" s="58" t="s">
        <v>496</v>
      </c>
      <c r="B15" s="72">
        <v>444755689</v>
      </c>
      <c r="C15" s="72">
        <v>759999998</v>
      </c>
      <c r="D15" s="72">
        <v>33837488</v>
      </c>
      <c r="E15" s="72">
        <f>SUM(B15:D15)</f>
        <v>1238593175</v>
      </c>
      <c r="I15" s="59"/>
    </row>
    <row r="16" spans="1:5" ht="16.5">
      <c r="A16" s="58" t="s">
        <v>479</v>
      </c>
      <c r="B16" s="59">
        <f>B17</f>
        <v>27499869</v>
      </c>
      <c r="C16" s="59">
        <f>C17</f>
        <v>39999999</v>
      </c>
      <c r="D16" s="59">
        <f>D17</f>
        <v>6640659</v>
      </c>
      <c r="E16" s="59">
        <f>SUM(B16:D16)</f>
        <v>74140527</v>
      </c>
    </row>
    <row r="17" spans="1:9" ht="16.5">
      <c r="A17" s="83" t="s">
        <v>488</v>
      </c>
      <c r="B17" s="59">
        <v>27499869</v>
      </c>
      <c r="C17" s="84">
        <v>39999999</v>
      </c>
      <c r="D17" s="84">
        <v>6640659</v>
      </c>
      <c r="E17" s="59">
        <f>SUM(B17:D17)</f>
        <v>74140527</v>
      </c>
      <c r="I17" s="88"/>
    </row>
    <row r="18" spans="1:9" ht="16.5">
      <c r="A18" s="58" t="s">
        <v>483</v>
      </c>
      <c r="B18" s="59">
        <v>0</v>
      </c>
      <c r="C18" s="59">
        <v>0</v>
      </c>
      <c r="D18" s="59">
        <v>0</v>
      </c>
      <c r="E18" s="59">
        <f>SUM(B18:D18)</f>
        <v>0</v>
      </c>
      <c r="I18" s="70"/>
    </row>
    <row r="19" spans="1:9" ht="16.5">
      <c r="A19" s="83" t="s">
        <v>484</v>
      </c>
      <c r="B19" s="84"/>
      <c r="C19" s="84"/>
      <c r="D19" s="84"/>
      <c r="E19" s="59">
        <f>SUM(B19:D19)</f>
        <v>0</v>
      </c>
      <c r="I19" s="70"/>
    </row>
    <row r="20" spans="1:5" ht="17.25">
      <c r="A20" s="57" t="s">
        <v>486</v>
      </c>
      <c r="B20" s="72">
        <f>B15+B16-B18</f>
        <v>472255558</v>
      </c>
      <c r="C20" s="72">
        <f>C15+C16-C18</f>
        <v>799999997</v>
      </c>
      <c r="D20" s="72">
        <f>D15+D16-D18</f>
        <v>40478147</v>
      </c>
      <c r="E20" s="72">
        <f>E15+E16-E18</f>
        <v>1312733702</v>
      </c>
    </row>
    <row r="21" spans="1:5" ht="17.25">
      <c r="A21" s="57" t="s">
        <v>489</v>
      </c>
      <c r="B21" s="59"/>
      <c r="C21" s="59"/>
      <c r="D21" s="59"/>
      <c r="E21" s="59"/>
    </row>
    <row r="22" spans="1:9" ht="17.25">
      <c r="A22" s="58" t="s">
        <v>497</v>
      </c>
      <c r="B22" s="72">
        <f>B8-B15</f>
        <v>4753020250</v>
      </c>
      <c r="C22" s="72">
        <f>C8-C15</f>
        <v>2440000002</v>
      </c>
      <c r="D22" s="72">
        <f>D8-D15</f>
        <v>11557790</v>
      </c>
      <c r="E22" s="72">
        <f>E8-E15</f>
        <v>7204578042</v>
      </c>
      <c r="I22" s="88"/>
    </row>
    <row r="23" spans="1:5" ht="17.25">
      <c r="A23" s="58" t="s">
        <v>498</v>
      </c>
      <c r="B23" s="72">
        <f>B13-B20</f>
        <v>4725520381</v>
      </c>
      <c r="C23" s="72">
        <f>C13-C20</f>
        <v>2400000003</v>
      </c>
      <c r="D23" s="72">
        <f>D13-D20</f>
        <v>4917131</v>
      </c>
      <c r="E23" s="72">
        <f>E13-E20</f>
        <v>7130437515</v>
      </c>
    </row>
    <row r="24" ht="12" customHeight="1">
      <c r="E24" s="70"/>
    </row>
    <row r="25" ht="16.5">
      <c r="A25" s="58" t="s">
        <v>499</v>
      </c>
    </row>
    <row r="26" ht="16.5">
      <c r="A26" s="58" t="s">
        <v>500</v>
      </c>
    </row>
    <row r="27" ht="12.75" customHeight="1"/>
    <row r="28" ht="17.25">
      <c r="A28" s="57" t="s">
        <v>501</v>
      </c>
    </row>
    <row r="29" ht="12" customHeight="1"/>
    <row r="30" spans="1:5" ht="17.25">
      <c r="A30" s="58" t="s">
        <v>409</v>
      </c>
      <c r="B30" s="66"/>
      <c r="C30" s="66"/>
      <c r="D30" s="66" t="s">
        <v>502</v>
      </c>
      <c r="E30" s="66" t="s">
        <v>399</v>
      </c>
    </row>
    <row r="31" spans="1:9" ht="16.5">
      <c r="A31" s="58" t="s">
        <v>503</v>
      </c>
      <c r="B31" s="59"/>
      <c r="C31" s="59"/>
      <c r="D31" s="59">
        <v>4130021381</v>
      </c>
      <c r="E31" s="59">
        <v>4106341381</v>
      </c>
      <c r="I31" s="70"/>
    </row>
    <row r="32" spans="1:9" ht="16.5">
      <c r="A32" s="58" t="s">
        <v>504</v>
      </c>
      <c r="B32" s="59"/>
      <c r="C32" s="59"/>
      <c r="D32" s="59">
        <v>324695395</v>
      </c>
      <c r="E32" s="59">
        <v>298342667</v>
      </c>
      <c r="I32" s="70"/>
    </row>
    <row r="33" spans="1:9" ht="16.5">
      <c r="A33" s="58" t="s">
        <v>505</v>
      </c>
      <c r="B33" s="59"/>
      <c r="C33" s="59"/>
      <c r="D33" s="59">
        <v>328938000</v>
      </c>
      <c r="E33" s="59">
        <v>328938000</v>
      </c>
      <c r="I33" s="70"/>
    </row>
    <row r="34" spans="1:5" ht="17.25">
      <c r="A34" s="66" t="s">
        <v>461</v>
      </c>
      <c r="B34" s="72"/>
      <c r="C34" s="72"/>
      <c r="D34" s="72">
        <f>SUM(D31:D33)</f>
        <v>4783654776</v>
      </c>
      <c r="E34" s="72">
        <f>SUM(E31:E33)</f>
        <v>4733622048</v>
      </c>
    </row>
    <row r="35" ht="11.25" customHeight="1">
      <c r="E35" s="70"/>
    </row>
    <row r="36" ht="17.25">
      <c r="A36" s="57" t="s">
        <v>506</v>
      </c>
    </row>
    <row r="37" ht="16.5">
      <c r="A37" s="58" t="s">
        <v>507</v>
      </c>
    </row>
    <row r="38" ht="11.25" customHeight="1"/>
    <row r="39" ht="17.25">
      <c r="A39" s="57" t="s">
        <v>508</v>
      </c>
    </row>
    <row r="40" ht="12" customHeight="1">
      <c r="E40" s="70"/>
    </row>
    <row r="41" spans="1:5" ht="17.25">
      <c r="A41" s="58" t="s">
        <v>409</v>
      </c>
      <c r="B41" s="66"/>
      <c r="C41" s="66"/>
      <c r="D41" s="66" t="s">
        <v>502</v>
      </c>
      <c r="E41" s="66" t="s">
        <v>399</v>
      </c>
    </row>
    <row r="42" spans="1:5" ht="16.5">
      <c r="A42" s="58" t="s">
        <v>446</v>
      </c>
      <c r="B42" s="59"/>
      <c r="C42" s="59"/>
      <c r="D42" s="59">
        <v>2307356990</v>
      </c>
      <c r="E42" s="59">
        <v>2339433700</v>
      </c>
    </row>
    <row r="43" spans="1:5" ht="16.5">
      <c r="A43" s="58" t="s">
        <v>509</v>
      </c>
      <c r="B43" s="59"/>
      <c r="C43" s="59"/>
      <c r="D43" s="59">
        <v>0</v>
      </c>
      <c r="E43" s="59">
        <v>0</v>
      </c>
    </row>
    <row r="44" spans="1:5" ht="16.5">
      <c r="A44" s="58" t="s">
        <v>510</v>
      </c>
      <c r="B44" s="59"/>
      <c r="C44" s="59"/>
      <c r="D44" s="59">
        <v>0</v>
      </c>
      <c r="E44" s="59">
        <v>0</v>
      </c>
    </row>
    <row r="45" spans="1:5" ht="17.25">
      <c r="A45" s="66" t="s">
        <v>461</v>
      </c>
      <c r="B45" s="72"/>
      <c r="C45" s="72"/>
      <c r="D45" s="72">
        <f>SUM(D42:D44)</f>
        <v>2307356990</v>
      </c>
      <c r="E45" s="72">
        <f>SUM(E42:E44)</f>
        <v>2339433700</v>
      </c>
    </row>
    <row r="46" ht="17.25">
      <c r="A46" s="57" t="s">
        <v>691</v>
      </c>
    </row>
    <row r="47" ht="16.5">
      <c r="A47" s="58" t="s">
        <v>511</v>
      </c>
    </row>
    <row r="48" ht="12" customHeight="1"/>
    <row r="49" ht="17.25">
      <c r="A49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6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00390625" style="58" customWidth="1"/>
    <col min="2" max="2" width="46.57421875" style="58" customWidth="1"/>
    <col min="3" max="3" width="21.28125" style="58" customWidth="1"/>
    <col min="4" max="4" width="21.421875" style="58" customWidth="1"/>
    <col min="5" max="5" width="54.00390625" style="58" customWidth="1"/>
    <col min="6" max="16384" width="9.140625" style="58" customWidth="1"/>
  </cols>
  <sheetData>
    <row r="1" spans="1:4" ht="17.25">
      <c r="A1" s="57" t="s">
        <v>196</v>
      </c>
      <c r="D1" s="60" t="s">
        <v>197</v>
      </c>
    </row>
    <row r="2" spans="1:4" ht="16.5">
      <c r="A2" s="58" t="s">
        <v>198</v>
      </c>
      <c r="D2" s="61" t="s">
        <v>712</v>
      </c>
    </row>
    <row r="4" ht="17.25">
      <c r="A4" s="57" t="s">
        <v>692</v>
      </c>
    </row>
    <row r="5" ht="12" customHeight="1">
      <c r="C5" s="70"/>
    </row>
    <row r="6" spans="1:4" ht="17.25">
      <c r="A6" s="66" t="s">
        <v>512</v>
      </c>
      <c r="B6" s="66" t="s">
        <v>513</v>
      </c>
      <c r="C6" s="66" t="s">
        <v>399</v>
      </c>
      <c r="D6" s="66" t="s">
        <v>502</v>
      </c>
    </row>
    <row r="7" spans="1:4" ht="16.5">
      <c r="A7" s="92" t="s">
        <v>514</v>
      </c>
      <c r="B7" s="58" t="s">
        <v>515</v>
      </c>
      <c r="C7" s="59">
        <v>228289301691</v>
      </c>
      <c r="D7" s="59">
        <v>254450408606</v>
      </c>
    </row>
    <row r="8" spans="1:4" ht="16.5">
      <c r="A8" s="92" t="s">
        <v>516</v>
      </c>
      <c r="B8" s="58" t="s">
        <v>517</v>
      </c>
      <c r="C8" s="59">
        <v>1304065088</v>
      </c>
      <c r="D8" s="59">
        <v>6232352000</v>
      </c>
    </row>
    <row r="9" spans="1:5" ht="16.5">
      <c r="A9" s="92" t="s">
        <v>518</v>
      </c>
      <c r="B9" s="58" t="s">
        <v>519</v>
      </c>
      <c r="C9" s="59">
        <v>0</v>
      </c>
      <c r="D9" s="59">
        <v>0</v>
      </c>
      <c r="E9" s="88"/>
    </row>
    <row r="10" spans="1:4" ht="18" thickBot="1">
      <c r="A10" s="144" t="s">
        <v>407</v>
      </c>
      <c r="B10" s="144"/>
      <c r="C10" s="69">
        <f>SUM(C7:C9)</f>
        <v>229593366779</v>
      </c>
      <c r="D10" s="69">
        <f>SUM(D7:D9)</f>
        <v>260682760606</v>
      </c>
    </row>
    <row r="11" ht="11.25" customHeight="1" thickTop="1"/>
    <row r="12" spans="1:4" ht="17.25">
      <c r="A12" s="57" t="s">
        <v>693</v>
      </c>
      <c r="C12" s="70"/>
      <c r="D12" s="59"/>
    </row>
    <row r="13" spans="2:4" ht="17.25">
      <c r="B13" s="58" t="s">
        <v>520</v>
      </c>
      <c r="C13" s="66" t="s">
        <v>399</v>
      </c>
      <c r="D13" s="66" t="s">
        <v>502</v>
      </c>
    </row>
    <row r="14" spans="2:4" ht="16.5">
      <c r="B14" s="58" t="s">
        <v>521</v>
      </c>
      <c r="C14" s="59">
        <v>607983235</v>
      </c>
      <c r="D14" s="59">
        <v>637224935</v>
      </c>
    </row>
    <row r="15" spans="2:4" ht="16.5">
      <c r="B15" s="58" t="s">
        <v>687</v>
      </c>
      <c r="C15" s="59">
        <v>464447419</v>
      </c>
      <c r="D15" s="59">
        <v>534385239</v>
      </c>
    </row>
    <row r="16" spans="2:4" ht="16.5">
      <c r="B16" s="58" t="s">
        <v>522</v>
      </c>
      <c r="C16" s="59">
        <v>3605224986</v>
      </c>
      <c r="D16" s="59">
        <v>1603236431</v>
      </c>
    </row>
    <row r="17" spans="2:4" ht="16.5">
      <c r="B17" s="58" t="s">
        <v>686</v>
      </c>
      <c r="C17" s="59">
        <v>1120287160</v>
      </c>
      <c r="D17" s="59">
        <v>905747210</v>
      </c>
    </row>
    <row r="18" spans="2:4" ht="16.5">
      <c r="B18" s="58" t="s">
        <v>685</v>
      </c>
      <c r="C18" s="59">
        <v>1352111130</v>
      </c>
      <c r="D18" s="59">
        <v>1215344500</v>
      </c>
    </row>
    <row r="19" spans="2:4" ht="16.5">
      <c r="B19" s="58" t="s">
        <v>523</v>
      </c>
      <c r="C19" s="59">
        <v>6517771151</v>
      </c>
      <c r="D19" s="59">
        <v>0</v>
      </c>
    </row>
    <row r="20" spans="2:5" ht="16.5">
      <c r="B20" s="58" t="s">
        <v>684</v>
      </c>
      <c r="C20" s="59">
        <v>926959585</v>
      </c>
      <c r="D20" s="59">
        <v>1771587715</v>
      </c>
      <c r="E20" s="59"/>
    </row>
    <row r="21" spans="2:4" ht="16.5">
      <c r="B21" s="58" t="s">
        <v>683</v>
      </c>
      <c r="C21" s="59">
        <v>4620438260</v>
      </c>
      <c r="D21" s="59">
        <v>1296829070</v>
      </c>
    </row>
    <row r="22" spans="2:4" ht="16.5">
      <c r="B22" s="58" t="s">
        <v>524</v>
      </c>
      <c r="C22" s="59">
        <v>7509210670</v>
      </c>
      <c r="D22" s="59">
        <v>4284991630</v>
      </c>
    </row>
    <row r="23" spans="2:4" ht="16.5">
      <c r="B23" s="58" t="s">
        <v>688</v>
      </c>
      <c r="C23" s="59">
        <v>1064726880</v>
      </c>
      <c r="D23" s="59">
        <f>656183110+356374830</f>
        <v>1012557940</v>
      </c>
    </row>
    <row r="24" spans="2:4" ht="16.5">
      <c r="B24" s="58" t="s">
        <v>711</v>
      </c>
      <c r="C24" s="59">
        <v>1850960000</v>
      </c>
      <c r="D24" s="59">
        <v>0</v>
      </c>
    </row>
    <row r="25" spans="2:5" ht="16.5">
      <c r="B25" s="58" t="s">
        <v>419</v>
      </c>
      <c r="C25" s="59">
        <v>25800595075</v>
      </c>
      <c r="D25" s="59">
        <v>26080209632</v>
      </c>
      <c r="E25" s="59"/>
    </row>
    <row r="26" spans="1:5" ht="18" thickBot="1">
      <c r="A26" s="144" t="s">
        <v>461</v>
      </c>
      <c r="B26" s="144"/>
      <c r="C26" s="69">
        <f>SUM(C14:C25)</f>
        <v>55440715551</v>
      </c>
      <c r="D26" s="69">
        <f>SUM(D14:D25)</f>
        <v>39342114302</v>
      </c>
      <c r="E26" s="70"/>
    </row>
    <row r="27" ht="11.25" customHeight="1" thickTop="1">
      <c r="E27" s="70"/>
    </row>
    <row r="28" spans="1:4" ht="17.25" hidden="1">
      <c r="A28" s="57" t="s">
        <v>525</v>
      </c>
      <c r="D28" s="70"/>
    </row>
    <row r="29" spans="2:4" ht="16.5" hidden="1">
      <c r="B29" s="58" t="s">
        <v>526</v>
      </c>
      <c r="D29" s="70"/>
    </row>
    <row r="30" spans="2:4" ht="17.25" hidden="1">
      <c r="B30" s="58" t="s">
        <v>520</v>
      </c>
      <c r="C30" s="94" t="s">
        <v>399</v>
      </c>
      <c r="D30" s="66" t="s">
        <v>502</v>
      </c>
    </row>
    <row r="31" spans="2:4" ht="16.5" hidden="1">
      <c r="B31" s="58" t="s">
        <v>527</v>
      </c>
      <c r="C31" s="59">
        <v>160659342</v>
      </c>
      <c r="D31" s="59"/>
    </row>
    <row r="32" spans="2:4" ht="16.5" hidden="1">
      <c r="B32" s="58" t="s">
        <v>528</v>
      </c>
      <c r="C32" s="59"/>
      <c r="D32" s="59"/>
    </row>
    <row r="33" spans="2:4" ht="16.5" hidden="1">
      <c r="B33" s="58" t="s">
        <v>529</v>
      </c>
      <c r="C33" s="59">
        <v>3071566956</v>
      </c>
      <c r="D33" s="59"/>
    </row>
    <row r="34" spans="2:5" ht="16.5" hidden="1">
      <c r="B34" s="58" t="s">
        <v>530</v>
      </c>
      <c r="C34" s="59"/>
      <c r="D34" s="59"/>
      <c r="E34" s="70"/>
    </row>
    <row r="35" spans="2:5" ht="16.5" hidden="1">
      <c r="B35" s="58" t="s">
        <v>419</v>
      </c>
      <c r="C35" s="59"/>
      <c r="D35" s="59"/>
      <c r="E35" s="70"/>
    </row>
    <row r="36" spans="1:4" ht="18" hidden="1" thickBot="1">
      <c r="A36" s="144" t="s">
        <v>461</v>
      </c>
      <c r="B36" s="144"/>
      <c r="C36" s="69"/>
      <c r="D36" s="69"/>
    </row>
    <row r="37" ht="11.25" customHeight="1"/>
    <row r="38" spans="1:4" ht="17.25">
      <c r="A38" s="57" t="s">
        <v>694</v>
      </c>
      <c r="C38" s="70"/>
      <c r="D38" s="70"/>
    </row>
    <row r="39" ht="12.75" customHeight="1"/>
    <row r="40" spans="1:4" ht="17.25">
      <c r="A40" s="66" t="s">
        <v>512</v>
      </c>
      <c r="B40" s="66" t="s">
        <v>398</v>
      </c>
      <c r="C40" s="66" t="s">
        <v>399</v>
      </c>
      <c r="D40" s="66" t="s">
        <v>502</v>
      </c>
    </row>
    <row r="41" spans="1:4" ht="16.5">
      <c r="A41" s="92" t="s">
        <v>514</v>
      </c>
      <c r="B41" s="58" t="s">
        <v>531</v>
      </c>
      <c r="C41" s="59"/>
      <c r="D41" s="59">
        <v>10362762104</v>
      </c>
    </row>
    <row r="42" spans="1:4" ht="16.5">
      <c r="A42" s="92" t="s">
        <v>516</v>
      </c>
      <c r="B42" s="58" t="s">
        <v>532</v>
      </c>
      <c r="C42" s="59"/>
      <c r="D42" s="59">
        <v>0</v>
      </c>
    </row>
    <row r="43" spans="1:4" ht="16.5">
      <c r="A43" s="92" t="s">
        <v>518</v>
      </c>
      <c r="B43" s="58" t="s">
        <v>533</v>
      </c>
      <c r="C43" s="59"/>
      <c r="D43" s="59">
        <v>836129720</v>
      </c>
    </row>
    <row r="44" spans="1:4" ht="16.5">
      <c r="A44" s="92" t="s">
        <v>534</v>
      </c>
      <c r="B44" s="58" t="s">
        <v>535</v>
      </c>
      <c r="C44" s="59"/>
      <c r="D44" s="59">
        <v>408403738</v>
      </c>
    </row>
    <row r="45" spans="1:4" ht="16.5">
      <c r="A45" s="92" t="s">
        <v>536</v>
      </c>
      <c r="B45" s="58" t="s">
        <v>537</v>
      </c>
      <c r="C45" s="59"/>
      <c r="D45" s="59">
        <v>412828671</v>
      </c>
    </row>
    <row r="46" spans="1:4" ht="16.5">
      <c r="A46" s="92" t="s">
        <v>538</v>
      </c>
      <c r="B46" s="58" t="s">
        <v>539</v>
      </c>
      <c r="C46" s="59"/>
      <c r="D46" s="59"/>
    </row>
    <row r="47" spans="1:4" ht="18" thickBot="1">
      <c r="A47" s="144" t="s">
        <v>407</v>
      </c>
      <c r="B47" s="144"/>
      <c r="C47" s="69">
        <f>SUM(C41:C46)</f>
        <v>0</v>
      </c>
      <c r="D47" s="69">
        <f>SUM(D41:D46)</f>
        <v>12020124233</v>
      </c>
    </row>
    <row r="48" ht="17.25" thickTop="1"/>
    <row r="49" spans="1:4" ht="17.25">
      <c r="A49" s="57" t="s">
        <v>695</v>
      </c>
      <c r="C49" s="70"/>
      <c r="D49" s="70"/>
    </row>
    <row r="50" ht="12" customHeight="1">
      <c r="A50" s="57"/>
    </row>
    <row r="51" spans="1:4" ht="17.25">
      <c r="A51" s="66" t="s">
        <v>512</v>
      </c>
      <c r="B51" s="66" t="s">
        <v>398</v>
      </c>
      <c r="C51" s="66" t="s">
        <v>399</v>
      </c>
      <c r="D51" s="66" t="s">
        <v>502</v>
      </c>
    </row>
    <row r="52" spans="1:4" ht="16.5">
      <c r="A52" s="92" t="s">
        <v>514</v>
      </c>
      <c r="B52" s="58" t="s">
        <v>540</v>
      </c>
      <c r="C52" s="59">
        <v>124639466</v>
      </c>
      <c r="D52" s="59">
        <v>72180040</v>
      </c>
    </row>
    <row r="53" spans="1:5" ht="16.5">
      <c r="A53" s="92" t="s">
        <v>516</v>
      </c>
      <c r="B53" s="58" t="s">
        <v>541</v>
      </c>
      <c r="C53" s="59">
        <v>1566551884</v>
      </c>
      <c r="D53" s="59">
        <v>383978820</v>
      </c>
      <c r="E53" s="59"/>
    </row>
    <row r="54" spans="1:4" ht="16.5">
      <c r="A54" s="92" t="s">
        <v>518</v>
      </c>
      <c r="B54" s="58" t="s">
        <v>690</v>
      </c>
      <c r="C54" s="59">
        <v>336456153</v>
      </c>
      <c r="D54" s="59">
        <v>105098721</v>
      </c>
    </row>
    <row r="55" spans="1:4" ht="16.5">
      <c r="A55" s="92" t="s">
        <v>534</v>
      </c>
      <c r="B55" s="58" t="s">
        <v>542</v>
      </c>
      <c r="C55" s="59"/>
      <c r="D55" s="59"/>
    </row>
    <row r="56" spans="1:4" ht="16.5">
      <c r="A56" s="92" t="s">
        <v>536</v>
      </c>
      <c r="B56" s="58" t="s">
        <v>543</v>
      </c>
      <c r="C56" s="59">
        <v>145911676</v>
      </c>
      <c r="D56" s="59">
        <v>74277188</v>
      </c>
    </row>
    <row r="57" spans="1:5" ht="16.5">
      <c r="A57" s="92" t="s">
        <v>538</v>
      </c>
      <c r="B57" s="58" t="s">
        <v>544</v>
      </c>
      <c r="C57" s="59">
        <v>1988743763</v>
      </c>
      <c r="D57" s="59">
        <v>105438000</v>
      </c>
      <c r="E57" s="59"/>
    </row>
    <row r="58" spans="1:5" ht="18" thickBot="1">
      <c r="A58" s="144" t="s">
        <v>407</v>
      </c>
      <c r="B58" s="144"/>
      <c r="C58" s="69">
        <f>SUM(C52:C57)</f>
        <v>4162302942</v>
      </c>
      <c r="D58" s="69">
        <f>SUM(D52:D57)</f>
        <v>740972769</v>
      </c>
      <c r="E58" s="70"/>
    </row>
    <row r="59" ht="12" customHeight="1" thickTop="1">
      <c r="E59" s="70"/>
    </row>
    <row r="60" spans="1:4" ht="17.25">
      <c r="A60" s="57" t="s">
        <v>696</v>
      </c>
      <c r="D60" s="70"/>
    </row>
    <row r="61" spans="2:4" ht="17.25">
      <c r="B61" s="58" t="s">
        <v>520</v>
      </c>
      <c r="C61" s="66" t="s">
        <v>399</v>
      </c>
      <c r="D61" s="66" t="s">
        <v>502</v>
      </c>
    </row>
    <row r="62" spans="2:4" ht="16.5">
      <c r="B62" s="58" t="s">
        <v>545</v>
      </c>
      <c r="C62" s="59">
        <v>17004100000</v>
      </c>
      <c r="D62" s="59">
        <v>17004100000</v>
      </c>
    </row>
    <row r="63" spans="2:4" ht="16.5">
      <c r="B63" s="58" t="s">
        <v>546</v>
      </c>
      <c r="C63" s="59">
        <v>2228596000</v>
      </c>
      <c r="D63" s="59">
        <v>2228596000</v>
      </c>
    </row>
    <row r="64" spans="2:4" ht="16.5">
      <c r="B64" s="58" t="s">
        <v>547</v>
      </c>
      <c r="C64" s="59">
        <v>788250000</v>
      </c>
      <c r="D64" s="59">
        <v>788250000</v>
      </c>
    </row>
    <row r="65" spans="2:4" ht="16.5">
      <c r="B65" s="58" t="s">
        <v>689</v>
      </c>
      <c r="C65" s="59">
        <v>631396000</v>
      </c>
      <c r="D65" s="59">
        <v>73396000</v>
      </c>
    </row>
    <row r="66" spans="1:4" ht="18" thickBot="1">
      <c r="A66" s="95"/>
      <c r="B66" s="93" t="s">
        <v>461</v>
      </c>
      <c r="C66" s="69">
        <f>SUM(C62:C65)</f>
        <v>20652342000</v>
      </c>
      <c r="D66" s="69">
        <f>SUM(D62:D65)</f>
        <v>20094342000</v>
      </c>
    </row>
    <row r="67" ht="17.25" thickTop="1"/>
    <row r="69" ht="16.5">
      <c r="D69" s="70"/>
    </row>
  </sheetData>
  <sheetProtection/>
  <mergeCells count="5">
    <mergeCell ref="A10:B10"/>
    <mergeCell ref="A26:B26"/>
    <mergeCell ref="A36:B36"/>
    <mergeCell ref="A47:B47"/>
    <mergeCell ref="A58:B5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0.28125" style="58" customWidth="1"/>
    <col min="2" max="2" width="17.00390625" style="58" customWidth="1"/>
    <col min="3" max="3" width="18.28125" style="58" customWidth="1"/>
    <col min="4" max="4" width="17.28125" style="58" customWidth="1"/>
    <col min="5" max="5" width="17.8515625" style="58" customWidth="1"/>
    <col min="6" max="6" width="18.421875" style="58" customWidth="1"/>
    <col min="7" max="7" width="21.421875" style="58" customWidth="1"/>
    <col min="8" max="16384" width="9.140625" style="58" customWidth="1"/>
  </cols>
  <sheetData>
    <row r="1" spans="1:7" ht="17.25">
      <c r="A1" s="96" t="s">
        <v>196</v>
      </c>
      <c r="B1" s="97"/>
      <c r="C1" s="97"/>
      <c r="D1" s="75"/>
      <c r="G1" s="60" t="s">
        <v>197</v>
      </c>
    </row>
    <row r="2" spans="1:7" ht="15" customHeight="1">
      <c r="A2" s="97" t="s">
        <v>198</v>
      </c>
      <c r="B2" s="98"/>
      <c r="C2" s="98"/>
      <c r="D2" s="99"/>
      <c r="G2" s="61" t="s">
        <v>712</v>
      </c>
    </row>
    <row r="4" ht="17.25">
      <c r="A4" s="57" t="s">
        <v>697</v>
      </c>
    </row>
    <row r="5" ht="16.5">
      <c r="A5" s="58" t="s">
        <v>698</v>
      </c>
    </row>
    <row r="6" ht="12" customHeight="1" thickBot="1"/>
    <row r="7" spans="1:7" ht="35.25" thickBot="1">
      <c r="A7" s="100" t="s">
        <v>398</v>
      </c>
      <c r="B7" s="101" t="s">
        <v>548</v>
      </c>
      <c r="C7" s="101" t="s">
        <v>549</v>
      </c>
      <c r="D7" s="101" t="s">
        <v>550</v>
      </c>
      <c r="E7" s="101" t="s">
        <v>551</v>
      </c>
      <c r="F7" s="101" t="s">
        <v>552</v>
      </c>
      <c r="G7" s="100" t="s">
        <v>461</v>
      </c>
    </row>
    <row r="8" spans="1:7" ht="18.75" thickBot="1" thickTop="1">
      <c r="A8" s="102" t="s">
        <v>553</v>
      </c>
      <c r="B8" s="103">
        <v>50000000000</v>
      </c>
      <c r="C8" s="103">
        <v>21915800000</v>
      </c>
      <c r="D8" s="103">
        <v>29112436</v>
      </c>
      <c r="E8" s="103">
        <v>463691970</v>
      </c>
      <c r="F8" s="103">
        <v>7905515942</v>
      </c>
      <c r="G8" s="104">
        <f>SUM(B8:F8)</f>
        <v>80314120348</v>
      </c>
    </row>
    <row r="9" spans="1:7" ht="17.25" thickTop="1">
      <c r="A9" s="58" t="s">
        <v>554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</row>
    <row r="10" spans="1:7" ht="16.5">
      <c r="A10" s="58" t="s">
        <v>555</v>
      </c>
      <c r="B10" s="84">
        <v>0</v>
      </c>
      <c r="C10" s="84">
        <v>0</v>
      </c>
      <c r="D10" s="105">
        <v>0</v>
      </c>
      <c r="E10" s="105">
        <v>0</v>
      </c>
      <c r="F10" s="105">
        <v>795976296.8250008</v>
      </c>
      <c r="G10" s="105">
        <f aca="true" t="shared" si="0" ref="G10:G18">SUM(B10:F10)</f>
        <v>795976296.8250008</v>
      </c>
    </row>
    <row r="11" spans="1:7" ht="16.5">
      <c r="A11" s="58" t="s">
        <v>482</v>
      </c>
      <c r="B11" s="84">
        <v>0</v>
      </c>
      <c r="C11" s="84">
        <v>0</v>
      </c>
      <c r="D11" s="105">
        <v>0</v>
      </c>
      <c r="E11" s="105">
        <v>0</v>
      </c>
      <c r="F11" s="105">
        <v>0</v>
      </c>
      <c r="G11" s="105">
        <f t="shared" si="0"/>
        <v>0</v>
      </c>
    </row>
    <row r="12" spans="1:7" ht="16.5">
      <c r="A12" s="58" t="s">
        <v>485</v>
      </c>
      <c r="B12" s="84">
        <v>0</v>
      </c>
      <c r="C12" s="84">
        <v>0</v>
      </c>
      <c r="D12" s="105">
        <v>0</v>
      </c>
      <c r="E12" s="105">
        <v>0</v>
      </c>
      <c r="F12" s="105">
        <v>0</v>
      </c>
      <c r="G12" s="105">
        <f t="shared" si="0"/>
        <v>0</v>
      </c>
    </row>
    <row r="13" spans="1:7" ht="35.25" thickBot="1">
      <c r="A13" s="106" t="s">
        <v>556</v>
      </c>
      <c r="B13" s="69">
        <v>50000000000</v>
      </c>
      <c r="C13" s="69">
        <v>21915800000</v>
      </c>
      <c r="D13" s="69">
        <f>D8+D11-D12</f>
        <v>29112436</v>
      </c>
      <c r="E13" s="69">
        <v>463691970</v>
      </c>
      <c r="F13" s="69">
        <f>F8+F10-F12</f>
        <v>8701492238.825</v>
      </c>
      <c r="G13" s="69">
        <f t="shared" si="0"/>
        <v>81110096644.825</v>
      </c>
    </row>
    <row r="14" spans="1:7" ht="17.25" thickTop="1">
      <c r="A14" s="58" t="s">
        <v>557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f t="shared" si="0"/>
        <v>0</v>
      </c>
    </row>
    <row r="15" spans="1:7" ht="16.5">
      <c r="A15" s="58" t="s">
        <v>558</v>
      </c>
      <c r="B15" s="84">
        <v>0</v>
      </c>
      <c r="C15" s="84">
        <v>0</v>
      </c>
      <c r="D15" s="105">
        <v>0</v>
      </c>
      <c r="E15" s="105">
        <v>0</v>
      </c>
      <c r="F15" s="105">
        <f>KQKD!D28</f>
        <v>761129607</v>
      </c>
      <c r="G15" s="105">
        <f t="shared" si="0"/>
        <v>761129607</v>
      </c>
    </row>
    <row r="16" spans="1:7" ht="16.5">
      <c r="A16" s="58" t="s">
        <v>482</v>
      </c>
      <c r="B16" s="84">
        <v>0</v>
      </c>
      <c r="C16" s="84">
        <v>0</v>
      </c>
      <c r="D16" s="105">
        <v>0</v>
      </c>
      <c r="E16" s="105">
        <v>0</v>
      </c>
      <c r="F16" s="105">
        <v>0</v>
      </c>
      <c r="G16" s="105">
        <f t="shared" si="0"/>
        <v>0</v>
      </c>
    </row>
    <row r="17" spans="1:7" ht="16.5">
      <c r="A17" s="58" t="s">
        <v>559</v>
      </c>
      <c r="B17" s="84">
        <v>0</v>
      </c>
      <c r="C17" s="84">
        <v>0</v>
      </c>
      <c r="D17" s="105">
        <v>0</v>
      </c>
      <c r="E17" s="105">
        <v>0</v>
      </c>
      <c r="F17" s="105">
        <v>0</v>
      </c>
      <c r="G17" s="105">
        <f t="shared" si="0"/>
        <v>0</v>
      </c>
    </row>
    <row r="18" spans="1:7" ht="18" thickBot="1">
      <c r="A18" s="80" t="s">
        <v>560</v>
      </c>
      <c r="B18" s="69">
        <f>B13+B14+B15+B16-B17</f>
        <v>50000000000</v>
      </c>
      <c r="C18" s="69">
        <f>C13+C14+C15+C16-C17</f>
        <v>21915800000</v>
      </c>
      <c r="D18" s="69">
        <f>D13+D14+D15+D16-D17</f>
        <v>29112436</v>
      </c>
      <c r="E18" s="69">
        <f>E13+E14+E15+E16-E17</f>
        <v>463691970</v>
      </c>
      <c r="F18" s="69">
        <f>F13+F14+F15+F16-F17</f>
        <v>9462621845.825</v>
      </c>
      <c r="G18" s="69">
        <f t="shared" si="0"/>
        <v>81871226251.825</v>
      </c>
    </row>
    <row r="19" ht="12.75" customHeight="1" thickTop="1"/>
    <row r="20" spans="1:7" ht="17.25">
      <c r="A20" s="57" t="s">
        <v>699</v>
      </c>
      <c r="E20" s="70"/>
      <c r="G20" s="70"/>
    </row>
    <row r="21" ht="12" customHeight="1"/>
    <row r="22" spans="2:7" ht="17.25">
      <c r="B22" s="147" t="s">
        <v>561</v>
      </c>
      <c r="C22" s="147"/>
      <c r="D22" s="147" t="s">
        <v>399</v>
      </c>
      <c r="E22" s="147"/>
      <c r="F22" s="147" t="s">
        <v>502</v>
      </c>
      <c r="G22" s="147"/>
    </row>
    <row r="23" spans="1:7" ht="16.5">
      <c r="A23" s="58" t="s">
        <v>562</v>
      </c>
      <c r="C23" s="88">
        <v>0</v>
      </c>
      <c r="D23" s="148">
        <v>0</v>
      </c>
      <c r="E23" s="148"/>
      <c r="F23" s="148">
        <v>0</v>
      </c>
      <c r="G23" s="148"/>
    </row>
    <row r="24" spans="1:7" ht="16.5">
      <c r="A24" s="58" t="s">
        <v>563</v>
      </c>
      <c r="C24" s="88">
        <v>100</v>
      </c>
      <c r="D24" s="148">
        <v>50000000000</v>
      </c>
      <c r="E24" s="148"/>
      <c r="F24" s="148">
        <v>50000000000</v>
      </c>
      <c r="G24" s="148"/>
    </row>
    <row r="25" spans="1:7" ht="18" thickBot="1">
      <c r="A25" s="145" t="s">
        <v>713</v>
      </c>
      <c r="B25" s="145"/>
      <c r="C25" s="107">
        <v>100</v>
      </c>
      <c r="D25" s="146">
        <v>50000000000</v>
      </c>
      <c r="E25" s="146"/>
      <c r="F25" s="146">
        <v>50000000000</v>
      </c>
      <c r="G25" s="146"/>
    </row>
    <row r="26" ht="17.25" thickTop="1"/>
    <row r="27" ht="16.5">
      <c r="F27" s="59"/>
    </row>
    <row r="28" ht="16.5">
      <c r="F28" s="70"/>
    </row>
  </sheetData>
  <sheetProtection/>
  <mergeCells count="10">
    <mergeCell ref="A25:B25"/>
    <mergeCell ref="D25:E25"/>
    <mergeCell ref="F25:G25"/>
    <mergeCell ref="B22:C22"/>
    <mergeCell ref="D22:E22"/>
    <mergeCell ref="F22:G22"/>
    <mergeCell ref="D23:E23"/>
    <mergeCell ref="F23:G23"/>
    <mergeCell ref="D24:E24"/>
    <mergeCell ref="F24:G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86"/>
  <sheetViews>
    <sheetView zoomScalePageLayoutView="0" workbookViewId="0" topLeftCell="A26">
      <selection activeCell="C37" sqref="C37"/>
    </sheetView>
  </sheetViews>
  <sheetFormatPr defaultColWidth="9.140625" defaultRowHeight="12.75"/>
  <cols>
    <col min="1" max="1" width="3.7109375" style="58" customWidth="1"/>
    <col min="2" max="2" width="58.8515625" style="58" customWidth="1"/>
    <col min="3" max="3" width="19.28125" style="58" customWidth="1"/>
    <col min="4" max="4" width="17.57421875" style="58" customWidth="1"/>
    <col min="5" max="16384" width="9.140625" style="58" customWidth="1"/>
  </cols>
  <sheetData>
    <row r="1" spans="1:4" ht="17.25">
      <c r="A1" s="57" t="s">
        <v>196</v>
      </c>
      <c r="D1" s="60" t="s">
        <v>197</v>
      </c>
    </row>
    <row r="2" spans="1:4" ht="16.5">
      <c r="A2" s="58" t="s">
        <v>198</v>
      </c>
      <c r="D2" s="61" t="s">
        <v>712</v>
      </c>
    </row>
    <row r="3" ht="16.5">
      <c r="D3" s="89"/>
    </row>
    <row r="5" ht="17.25">
      <c r="A5" s="57" t="s">
        <v>700</v>
      </c>
    </row>
    <row r="6" ht="12" customHeight="1"/>
    <row r="7" spans="2:4" ht="17.25">
      <c r="B7" s="58" t="s">
        <v>564</v>
      </c>
      <c r="C7" s="67" t="s">
        <v>399</v>
      </c>
      <c r="D7" s="67" t="s">
        <v>502</v>
      </c>
    </row>
    <row r="8" spans="2:4" ht="16.5">
      <c r="B8" s="58" t="s">
        <v>565</v>
      </c>
      <c r="C8" s="59">
        <v>50000000000</v>
      </c>
      <c r="D8" s="59">
        <v>50000000000</v>
      </c>
    </row>
    <row r="9" spans="2:4" ht="16.5">
      <c r="B9" s="58" t="s">
        <v>566</v>
      </c>
      <c r="C9" s="59">
        <v>0</v>
      </c>
      <c r="D9" s="59">
        <v>0</v>
      </c>
    </row>
    <row r="10" spans="2:4" ht="16.5">
      <c r="B10" s="58" t="s">
        <v>567</v>
      </c>
      <c r="C10" s="59">
        <v>0</v>
      </c>
      <c r="D10" s="59">
        <v>0</v>
      </c>
    </row>
    <row r="11" spans="2:4" ht="16.5">
      <c r="B11" s="58" t="s">
        <v>568</v>
      </c>
      <c r="C11" s="59">
        <v>50000000000</v>
      </c>
      <c r="D11" s="59">
        <v>50000000000</v>
      </c>
    </row>
    <row r="12" spans="2:4" ht="16.5">
      <c r="B12" s="58" t="s">
        <v>569</v>
      </c>
      <c r="C12" s="59">
        <v>0</v>
      </c>
      <c r="D12" s="59">
        <v>0</v>
      </c>
    </row>
    <row r="13" ht="12" customHeight="1"/>
    <row r="14" ht="17.25">
      <c r="A14" s="57" t="s">
        <v>701</v>
      </c>
    </row>
    <row r="15" ht="12" customHeight="1">
      <c r="A15" s="57"/>
    </row>
    <row r="16" ht="16.5">
      <c r="B16" s="58" t="s">
        <v>570</v>
      </c>
    </row>
    <row r="17" spans="2:4" ht="16.5">
      <c r="B17" s="58" t="s">
        <v>571</v>
      </c>
      <c r="C17" s="59">
        <v>0</v>
      </c>
      <c r="D17" s="59">
        <v>0</v>
      </c>
    </row>
    <row r="18" spans="2:4" ht="16.5">
      <c r="B18" s="58" t="s">
        <v>572</v>
      </c>
      <c r="C18" s="59">
        <v>0</v>
      </c>
      <c r="D18" s="59">
        <v>0</v>
      </c>
    </row>
    <row r="19" spans="2:4" ht="16.5">
      <c r="B19" s="58" t="s">
        <v>573</v>
      </c>
      <c r="C19" s="59">
        <v>0</v>
      </c>
      <c r="D19" s="59">
        <v>0</v>
      </c>
    </row>
    <row r="20" ht="12" customHeight="1"/>
    <row r="21" ht="17.25">
      <c r="A21" s="57" t="s">
        <v>702</v>
      </c>
    </row>
    <row r="22" ht="11.25" customHeight="1">
      <c r="A22" s="57"/>
    </row>
    <row r="23" spans="1:4" ht="17.25" customHeight="1">
      <c r="A23" s="57"/>
      <c r="C23" s="67" t="s">
        <v>399</v>
      </c>
      <c r="D23" s="67" t="s">
        <v>502</v>
      </c>
    </row>
    <row r="24" spans="2:4" ht="16.5">
      <c r="B24" s="58" t="s">
        <v>574</v>
      </c>
      <c r="C24" s="59">
        <v>5000000</v>
      </c>
      <c r="D24" s="59">
        <v>5000000</v>
      </c>
    </row>
    <row r="25" spans="2:4" ht="16.5">
      <c r="B25" s="58" t="s">
        <v>575</v>
      </c>
      <c r="C25" s="59">
        <v>5000000</v>
      </c>
      <c r="D25" s="59">
        <v>5000000</v>
      </c>
    </row>
    <row r="26" spans="2:4" ht="16.5">
      <c r="B26" s="58" t="s">
        <v>576</v>
      </c>
      <c r="C26" s="59">
        <v>5000000</v>
      </c>
      <c r="D26" s="59">
        <v>5000000</v>
      </c>
    </row>
    <row r="27" spans="2:4" ht="16.5">
      <c r="B27" s="58" t="s">
        <v>577</v>
      </c>
      <c r="C27" s="59">
        <v>0</v>
      </c>
      <c r="D27" s="59">
        <v>0</v>
      </c>
    </row>
    <row r="28" spans="2:4" ht="16.5">
      <c r="B28" s="58" t="s">
        <v>578</v>
      </c>
      <c r="C28" s="59">
        <v>0</v>
      </c>
      <c r="D28" s="59">
        <v>0</v>
      </c>
    </row>
    <row r="29" spans="2:4" ht="16.5">
      <c r="B29" s="58" t="s">
        <v>576</v>
      </c>
      <c r="C29" s="59">
        <v>0</v>
      </c>
      <c r="D29" s="59">
        <v>0</v>
      </c>
    </row>
    <row r="30" spans="2:4" ht="16.5">
      <c r="B30" s="58" t="s">
        <v>577</v>
      </c>
      <c r="C30" s="59">
        <v>0</v>
      </c>
      <c r="D30" s="59">
        <v>0</v>
      </c>
    </row>
    <row r="31" spans="2:4" ht="16.5">
      <c r="B31" s="58" t="s">
        <v>579</v>
      </c>
      <c r="C31" s="59">
        <v>5000000</v>
      </c>
      <c r="D31" s="59">
        <v>5000000</v>
      </c>
    </row>
    <row r="32" spans="2:4" ht="16.5">
      <c r="B32" s="58" t="s">
        <v>576</v>
      </c>
      <c r="C32" s="59">
        <v>5000000</v>
      </c>
      <c r="D32" s="59">
        <v>5000000</v>
      </c>
    </row>
    <row r="33" spans="2:4" ht="16.5">
      <c r="B33" s="58" t="s">
        <v>577</v>
      </c>
      <c r="C33" s="59">
        <v>0</v>
      </c>
      <c r="D33" s="59">
        <v>0</v>
      </c>
    </row>
    <row r="34" spans="2:4" ht="16.5">
      <c r="B34" s="58" t="s">
        <v>580</v>
      </c>
      <c r="C34" s="59">
        <v>10000</v>
      </c>
      <c r="D34" s="59">
        <v>10000</v>
      </c>
    </row>
    <row r="36" ht="17.25">
      <c r="B36" s="57" t="s">
        <v>714</v>
      </c>
    </row>
    <row r="37" spans="2:4" ht="16.5">
      <c r="B37" s="58" t="s">
        <v>703</v>
      </c>
      <c r="C37" s="59">
        <f>TM5!F13</f>
        <v>8701492238.825</v>
      </c>
      <c r="D37" s="59">
        <f>TM5!F8</f>
        <v>7905515942</v>
      </c>
    </row>
    <row r="38" spans="2:4" ht="16.5">
      <c r="B38" s="58" t="s">
        <v>581</v>
      </c>
      <c r="C38" s="59">
        <f>KQKD!D28</f>
        <v>761129607</v>
      </c>
      <c r="D38" s="59">
        <f>TM5!F10</f>
        <v>795976296.8250008</v>
      </c>
    </row>
    <row r="39" spans="1:4" ht="18" thickBot="1">
      <c r="A39" s="95"/>
      <c r="B39" s="80" t="s">
        <v>582</v>
      </c>
      <c r="C39" s="69">
        <f>SUM(C37:C38)</f>
        <v>9462621845.825</v>
      </c>
      <c r="D39" s="69">
        <f>SUM(D37:D38)</f>
        <v>8701492238.825</v>
      </c>
    </row>
    <row r="40" ht="17.25" thickTop="1">
      <c r="C40" s="70"/>
    </row>
    <row r="41" spans="2:3" ht="17.25">
      <c r="B41" s="57" t="s">
        <v>583</v>
      </c>
      <c r="C41" s="59"/>
    </row>
    <row r="42" ht="11.25" customHeight="1"/>
    <row r="43" ht="16.5">
      <c r="B43" s="58" t="s">
        <v>584</v>
      </c>
    </row>
    <row r="44" spans="2:4" ht="16.5">
      <c r="B44" s="83" t="s">
        <v>585</v>
      </c>
      <c r="D44" s="59">
        <v>0</v>
      </c>
    </row>
    <row r="45" spans="2:4" ht="16.5">
      <c r="B45" s="83" t="s">
        <v>586</v>
      </c>
      <c r="D45" s="59">
        <v>0</v>
      </c>
    </row>
    <row r="46" spans="2:4" ht="16.5">
      <c r="B46" s="83" t="s">
        <v>587</v>
      </c>
      <c r="D46" s="59">
        <v>0</v>
      </c>
    </row>
    <row r="47" spans="2:4" ht="16.5">
      <c r="B47" s="83" t="s">
        <v>588</v>
      </c>
      <c r="D47" s="59">
        <v>0</v>
      </c>
    </row>
    <row r="48" spans="2:4" ht="16.5">
      <c r="B48" s="83" t="s">
        <v>589</v>
      </c>
      <c r="D48" s="59">
        <v>0</v>
      </c>
    </row>
    <row r="49" ht="12" customHeight="1"/>
    <row r="50" ht="17.25">
      <c r="A50" s="57" t="s">
        <v>590</v>
      </c>
    </row>
    <row r="51" ht="12" customHeight="1"/>
    <row r="52" spans="3:4" ht="17.25" customHeight="1">
      <c r="C52" s="67" t="s">
        <v>399</v>
      </c>
      <c r="D52" s="67" t="s">
        <v>502</v>
      </c>
    </row>
    <row r="53" spans="2:4" ht="16.5">
      <c r="B53" s="58" t="s">
        <v>586</v>
      </c>
      <c r="C53" s="88">
        <v>0</v>
      </c>
      <c r="D53" s="59">
        <v>0</v>
      </c>
    </row>
    <row r="54" spans="2:4" ht="16.5">
      <c r="B54" s="58" t="s">
        <v>585</v>
      </c>
      <c r="C54" s="59">
        <v>463691970</v>
      </c>
      <c r="D54" s="59">
        <v>463691970</v>
      </c>
    </row>
    <row r="55" spans="2:4" ht="16.5">
      <c r="B55" s="58" t="s">
        <v>591</v>
      </c>
      <c r="C55" s="59"/>
      <c r="D55" s="59"/>
    </row>
    <row r="56" ht="12.75" customHeight="1">
      <c r="C56" s="88"/>
    </row>
    <row r="57" ht="16.5">
      <c r="B57" s="108" t="s">
        <v>592</v>
      </c>
    </row>
    <row r="58" ht="12" customHeight="1"/>
    <row r="59" ht="16.5">
      <c r="B59" s="108" t="s">
        <v>593</v>
      </c>
    </row>
    <row r="60" ht="12" customHeight="1">
      <c r="B60" s="108"/>
    </row>
    <row r="61" ht="16.5">
      <c r="B61" s="58" t="s">
        <v>594</v>
      </c>
    </row>
    <row r="62" ht="16.5">
      <c r="B62" s="58" t="s">
        <v>595</v>
      </c>
    </row>
    <row r="63" ht="12.75" customHeight="1"/>
    <row r="64" ht="16.5">
      <c r="B64" s="108" t="s">
        <v>596</v>
      </c>
    </row>
    <row r="65" ht="12" customHeight="1">
      <c r="B65" s="108"/>
    </row>
    <row r="66" ht="16.5">
      <c r="B66" s="58" t="s">
        <v>597</v>
      </c>
    </row>
    <row r="67" ht="16.5">
      <c r="B67" s="58" t="s">
        <v>598</v>
      </c>
    </row>
    <row r="68" ht="16.5">
      <c r="A68" s="58" t="s">
        <v>599</v>
      </c>
    </row>
    <row r="69" ht="12" customHeight="1"/>
    <row r="70" ht="16.5">
      <c r="B70" s="108" t="s">
        <v>600</v>
      </c>
    </row>
    <row r="71" ht="12" customHeight="1">
      <c r="B71" s="108"/>
    </row>
    <row r="72" ht="16.5">
      <c r="B72" s="58" t="s">
        <v>601</v>
      </c>
    </row>
    <row r="73" ht="16.5">
      <c r="A73" s="58" t="s">
        <v>602</v>
      </c>
    </row>
    <row r="74" ht="16.5">
      <c r="B74" s="58" t="s">
        <v>603</v>
      </c>
    </row>
    <row r="75" ht="16.5">
      <c r="B75" s="58" t="s">
        <v>604</v>
      </c>
    </row>
    <row r="76" ht="16.5">
      <c r="A76" s="58" t="s">
        <v>605</v>
      </c>
    </row>
    <row r="77" ht="12" customHeight="1"/>
    <row r="78" ht="16.5">
      <c r="B78" s="108" t="s">
        <v>606</v>
      </c>
    </row>
    <row r="79" ht="11.25" customHeight="1">
      <c r="B79" s="108"/>
    </row>
    <row r="80" ht="16.5">
      <c r="B80" s="58" t="s">
        <v>607</v>
      </c>
    </row>
    <row r="81" ht="16.5">
      <c r="B81" s="58" t="s">
        <v>608</v>
      </c>
    </row>
    <row r="82" ht="16.5">
      <c r="B82" s="58" t="s">
        <v>609</v>
      </c>
    </row>
    <row r="83" ht="16.5">
      <c r="A83" s="58" t="s">
        <v>610</v>
      </c>
    </row>
    <row r="84" ht="16.5">
      <c r="B84" s="58" t="s">
        <v>611</v>
      </c>
    </row>
    <row r="85" ht="16.5">
      <c r="A85" s="58" t="s">
        <v>612</v>
      </c>
    </row>
    <row r="86" ht="16.5">
      <c r="A86" s="58" t="s">
        <v>613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kienpt</cp:lastModifiedBy>
  <dcterms:created xsi:type="dcterms:W3CDTF">1996-10-14T23:33:28Z</dcterms:created>
  <dcterms:modified xsi:type="dcterms:W3CDTF">2012-11-13T07:13:05Z</dcterms:modified>
  <cp:category/>
  <cp:version/>
  <cp:contentType/>
  <cp:contentStatus/>
</cp:coreProperties>
</file>